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9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Users/maikpfingsten/CloudStation/30 Die Plattformen/32 [LHe] Lastenhefte erstellen/30 Digitale Produkte/72 Releaseplanung/"/>
    </mc:Choice>
  </mc:AlternateContent>
  <xr:revisionPtr revIDLastSave="0" documentId="13_ncr:1_{7945199E-E54F-644B-B63D-594AFA840F28}" xr6:coauthVersionLast="34" xr6:coauthVersionMax="34" xr10:uidLastSave="{00000000-0000-0000-0000-000000000000}"/>
  <bookViews>
    <workbookView xWindow="0" yWindow="460" windowWidth="26560" windowHeight="14600" xr2:uid="{00000000-000D-0000-FFFF-FFFF00000000}"/>
  </bookViews>
  <sheets>
    <sheet name="Estimation Template" sheetId="1" r:id="rId1"/>
  </sheets>
  <calcPr calcId="1790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46" i="1" l="1"/>
  <c r="P147" i="1"/>
  <c r="P138" i="1"/>
  <c r="P148" i="1" s="1"/>
  <c r="P139" i="1"/>
  <c r="P140" i="1"/>
  <c r="P141" i="1"/>
  <c r="P142" i="1"/>
  <c r="P143" i="1"/>
  <c r="P144" i="1"/>
  <c r="P145" i="1"/>
  <c r="Q146" i="1"/>
  <c r="Q147" i="1"/>
  <c r="Q138" i="1"/>
  <c r="Q148" i="1" s="1"/>
  <c r="Q155" i="1" s="1"/>
  <c r="Q139" i="1"/>
  <c r="Q140" i="1"/>
  <c r="Q141" i="1"/>
  <c r="Q142" i="1"/>
  <c r="Q143" i="1"/>
  <c r="Q144" i="1"/>
  <c r="Q145" i="1"/>
  <c r="J146" i="1"/>
  <c r="J147" i="1"/>
  <c r="I138" i="1"/>
  <c r="I148" i="1" s="1"/>
  <c r="H138" i="1"/>
  <c r="J138" i="1"/>
  <c r="I139" i="1"/>
  <c r="J139" i="1" s="1"/>
  <c r="H139" i="1"/>
  <c r="J140" i="1"/>
  <c r="J141" i="1"/>
  <c r="J142" i="1"/>
  <c r="J143" i="1"/>
  <c r="J144" i="1"/>
  <c r="J145" i="1"/>
  <c r="I21" i="1"/>
  <c r="I31" i="1" s="1"/>
  <c r="H21" i="1"/>
  <c r="J21" i="1"/>
  <c r="I22" i="1"/>
  <c r="J22" i="1" s="1"/>
  <c r="H22" i="1"/>
  <c r="I23" i="1"/>
  <c r="J23" i="1" s="1"/>
  <c r="H23" i="1"/>
  <c r="J24" i="1"/>
  <c r="J25" i="1"/>
  <c r="J26" i="1"/>
  <c r="J27" i="1"/>
  <c r="J28" i="1"/>
  <c r="J29" i="1"/>
  <c r="J30" i="1"/>
  <c r="I34" i="1"/>
  <c r="I44" i="1" s="1"/>
  <c r="H34" i="1"/>
  <c r="J34" i="1"/>
  <c r="J44" i="1" s="1"/>
  <c r="I35" i="1"/>
  <c r="J35" i="1" s="1"/>
  <c r="H35" i="1"/>
  <c r="I36" i="1"/>
  <c r="J36" i="1" s="1"/>
  <c r="H36" i="1"/>
  <c r="I37" i="1"/>
  <c r="H37" i="1"/>
  <c r="J37" i="1" s="1"/>
  <c r="J38" i="1"/>
  <c r="J39" i="1"/>
  <c r="J40" i="1"/>
  <c r="J41" i="1"/>
  <c r="J42" i="1"/>
  <c r="J43" i="1"/>
  <c r="I47" i="1"/>
  <c r="J47" i="1" s="1"/>
  <c r="H47" i="1"/>
  <c r="I48" i="1"/>
  <c r="H48" i="1"/>
  <c r="J48" i="1" s="1"/>
  <c r="I49" i="1"/>
  <c r="H49" i="1"/>
  <c r="J49" i="1"/>
  <c r="J50" i="1"/>
  <c r="I51" i="1"/>
  <c r="H51" i="1"/>
  <c r="J51" i="1"/>
  <c r="J52" i="1"/>
  <c r="J53" i="1"/>
  <c r="J54" i="1"/>
  <c r="J55" i="1"/>
  <c r="J56" i="1"/>
  <c r="I60" i="1"/>
  <c r="I70" i="1" s="1"/>
  <c r="H60" i="1"/>
  <c r="J60" i="1"/>
  <c r="I61" i="1"/>
  <c r="J61" i="1" s="1"/>
  <c r="H61" i="1"/>
  <c r="J62" i="1"/>
  <c r="I63" i="1"/>
  <c r="J63" i="1" s="1"/>
  <c r="H63" i="1"/>
  <c r="I64" i="1"/>
  <c r="J64" i="1" s="1"/>
  <c r="H64" i="1"/>
  <c r="J65" i="1"/>
  <c r="J66" i="1"/>
  <c r="J67" i="1"/>
  <c r="J68" i="1"/>
  <c r="J69" i="1"/>
  <c r="J73" i="1"/>
  <c r="J83" i="1" s="1"/>
  <c r="J74" i="1"/>
  <c r="J75" i="1"/>
  <c r="J76" i="1"/>
  <c r="J77" i="1"/>
  <c r="J78" i="1"/>
  <c r="J79" i="1"/>
  <c r="J80" i="1"/>
  <c r="J81" i="1"/>
  <c r="J82" i="1"/>
  <c r="BJ138" i="1"/>
  <c r="BJ139" i="1"/>
  <c r="BJ148" i="1" s="1"/>
  <c r="BJ155" i="1" s="1"/>
  <c r="BJ140" i="1"/>
  <c r="BJ141" i="1"/>
  <c r="BJ142" i="1"/>
  <c r="BJ143" i="1"/>
  <c r="BJ144" i="1"/>
  <c r="BJ145" i="1"/>
  <c r="BJ146" i="1"/>
  <c r="BJ147" i="1"/>
  <c r="BI138" i="1"/>
  <c r="BI139" i="1"/>
  <c r="BI140" i="1"/>
  <c r="BI141" i="1"/>
  <c r="BI142" i="1"/>
  <c r="BI143" i="1"/>
  <c r="BI144" i="1"/>
  <c r="BI145" i="1"/>
  <c r="BI146" i="1"/>
  <c r="BI147" i="1"/>
  <c r="BI148" i="1"/>
  <c r="BC138" i="1"/>
  <c r="BC148" i="1" s="1"/>
  <c r="BC155" i="1" s="1"/>
  <c r="BC139" i="1"/>
  <c r="BC140" i="1"/>
  <c r="BC141" i="1"/>
  <c r="BC142" i="1"/>
  <c r="BC143" i="1"/>
  <c r="BC144" i="1"/>
  <c r="BC145" i="1"/>
  <c r="BC146" i="1"/>
  <c r="BC147" i="1"/>
  <c r="BB138" i="1"/>
  <c r="BB148" i="1" s="1"/>
  <c r="BB139" i="1"/>
  <c r="BB140" i="1"/>
  <c r="BB141" i="1"/>
  <c r="BB142" i="1"/>
  <c r="BB143" i="1"/>
  <c r="BB144" i="1"/>
  <c r="BB145" i="1"/>
  <c r="BB146" i="1"/>
  <c r="BB147" i="1"/>
  <c r="BH147" i="1"/>
  <c r="BA147" i="1"/>
  <c r="BH146" i="1"/>
  <c r="BA146" i="1"/>
  <c r="BH145" i="1"/>
  <c r="BA145" i="1"/>
  <c r="BH144" i="1"/>
  <c r="BA144" i="1"/>
  <c r="BH143" i="1"/>
  <c r="BA143" i="1"/>
  <c r="BH142" i="1"/>
  <c r="BA142" i="1"/>
  <c r="BH141" i="1"/>
  <c r="BA141" i="1"/>
  <c r="BH140" i="1"/>
  <c r="BA140" i="1"/>
  <c r="BH139" i="1"/>
  <c r="BA139" i="1"/>
  <c r="BH138" i="1"/>
  <c r="BA138" i="1"/>
  <c r="BJ125" i="1"/>
  <c r="BJ126" i="1"/>
  <c r="BJ135" i="1" s="1"/>
  <c r="BJ154" i="1" s="1"/>
  <c r="BJ127" i="1"/>
  <c r="BJ128" i="1"/>
  <c r="BJ129" i="1"/>
  <c r="BJ130" i="1"/>
  <c r="BJ131" i="1"/>
  <c r="BJ132" i="1"/>
  <c r="BJ133" i="1"/>
  <c r="BJ134" i="1"/>
  <c r="BI125" i="1"/>
  <c r="BI126" i="1"/>
  <c r="BI127" i="1"/>
  <c r="BI128" i="1"/>
  <c r="BI129" i="1"/>
  <c r="BI130" i="1"/>
  <c r="BI131" i="1"/>
  <c r="BI132" i="1"/>
  <c r="BI133" i="1"/>
  <c r="BI134" i="1"/>
  <c r="BI135" i="1"/>
  <c r="BC125" i="1"/>
  <c r="BC135" i="1" s="1"/>
  <c r="BC154" i="1" s="1"/>
  <c r="BC126" i="1"/>
  <c r="BC127" i="1"/>
  <c r="BC128" i="1"/>
  <c r="BC129" i="1"/>
  <c r="BC130" i="1"/>
  <c r="BC131" i="1"/>
  <c r="BC132" i="1"/>
  <c r="BC133" i="1"/>
  <c r="BC134" i="1"/>
  <c r="BB125" i="1"/>
  <c r="BB135" i="1" s="1"/>
  <c r="BB126" i="1"/>
  <c r="BB127" i="1"/>
  <c r="BB128" i="1"/>
  <c r="BB129" i="1"/>
  <c r="BB130" i="1"/>
  <c r="BB131" i="1"/>
  <c r="BB132" i="1"/>
  <c r="BB133" i="1"/>
  <c r="BB134" i="1"/>
  <c r="BH134" i="1"/>
  <c r="BA134" i="1"/>
  <c r="BH133" i="1"/>
  <c r="BA133" i="1"/>
  <c r="BH132" i="1"/>
  <c r="BA132" i="1"/>
  <c r="BH131" i="1"/>
  <c r="BA131" i="1"/>
  <c r="BH130" i="1"/>
  <c r="BA130" i="1"/>
  <c r="BH129" i="1"/>
  <c r="BA129" i="1"/>
  <c r="BH128" i="1"/>
  <c r="BA128" i="1"/>
  <c r="BH127" i="1"/>
  <c r="BA127" i="1"/>
  <c r="BH126" i="1"/>
  <c r="BA126" i="1"/>
  <c r="BH125" i="1"/>
  <c r="BA125" i="1"/>
  <c r="BJ112" i="1"/>
  <c r="BJ113" i="1"/>
  <c r="BJ122" i="1" s="1"/>
  <c r="BJ153" i="1" s="1"/>
  <c r="BJ114" i="1"/>
  <c r="BJ115" i="1"/>
  <c r="BJ116" i="1"/>
  <c r="BJ117" i="1"/>
  <c r="BJ118" i="1"/>
  <c r="BJ119" i="1"/>
  <c r="BJ120" i="1"/>
  <c r="BJ121" i="1"/>
  <c r="BI112" i="1"/>
  <c r="BI113" i="1"/>
  <c r="BI114" i="1"/>
  <c r="BI115" i="1"/>
  <c r="BI116" i="1"/>
  <c r="BI117" i="1"/>
  <c r="BI118" i="1"/>
  <c r="BI119" i="1"/>
  <c r="BI120" i="1"/>
  <c r="BI121" i="1"/>
  <c r="BI122" i="1"/>
  <c r="BC112" i="1"/>
  <c r="BC122" i="1" s="1"/>
  <c r="BC153" i="1" s="1"/>
  <c r="BC113" i="1"/>
  <c r="BC114" i="1"/>
  <c r="BC115" i="1"/>
  <c r="BC116" i="1"/>
  <c r="BC117" i="1"/>
  <c r="BC118" i="1"/>
  <c r="BC119" i="1"/>
  <c r="BC120" i="1"/>
  <c r="BC121" i="1"/>
  <c r="BB112" i="1"/>
  <c r="BB122" i="1" s="1"/>
  <c r="BB113" i="1"/>
  <c r="BB114" i="1"/>
  <c r="BB115" i="1"/>
  <c r="BB116" i="1"/>
  <c r="BB117" i="1"/>
  <c r="BB118" i="1"/>
  <c r="BB119" i="1"/>
  <c r="BB120" i="1"/>
  <c r="BB121" i="1"/>
  <c r="BH121" i="1"/>
  <c r="BA121" i="1"/>
  <c r="BH120" i="1"/>
  <c r="BA120" i="1"/>
  <c r="BH119" i="1"/>
  <c r="BA119" i="1"/>
  <c r="BH118" i="1"/>
  <c r="BA118" i="1"/>
  <c r="BH117" i="1"/>
  <c r="BA117" i="1"/>
  <c r="BH116" i="1"/>
  <c r="BA116" i="1"/>
  <c r="BH115" i="1"/>
  <c r="BA115" i="1"/>
  <c r="BH114" i="1"/>
  <c r="BA114" i="1"/>
  <c r="BH113" i="1"/>
  <c r="BA113" i="1"/>
  <c r="BH112" i="1"/>
  <c r="BA112" i="1"/>
  <c r="BJ99" i="1"/>
  <c r="BJ100" i="1"/>
  <c r="BJ109" i="1" s="1"/>
  <c r="BJ101" i="1"/>
  <c r="BJ102" i="1"/>
  <c r="BJ103" i="1"/>
  <c r="BJ104" i="1"/>
  <c r="BJ105" i="1"/>
  <c r="BJ106" i="1"/>
  <c r="BJ107" i="1"/>
  <c r="BJ108" i="1"/>
  <c r="BI99" i="1"/>
  <c r="BI100" i="1"/>
  <c r="BI101" i="1"/>
  <c r="BI102" i="1"/>
  <c r="BI103" i="1"/>
  <c r="BI104" i="1"/>
  <c r="BI105" i="1"/>
  <c r="BI106" i="1"/>
  <c r="BI107" i="1"/>
  <c r="BI108" i="1"/>
  <c r="BI109" i="1"/>
  <c r="BC99" i="1"/>
  <c r="BC109" i="1" s="1"/>
  <c r="BC100" i="1"/>
  <c r="BC101" i="1"/>
  <c r="BC102" i="1"/>
  <c r="BC103" i="1"/>
  <c r="BC104" i="1"/>
  <c r="BC105" i="1"/>
  <c r="BC106" i="1"/>
  <c r="BC107" i="1"/>
  <c r="BC108" i="1"/>
  <c r="BB99" i="1"/>
  <c r="BB109" i="1" s="1"/>
  <c r="BB100" i="1"/>
  <c r="BB101" i="1"/>
  <c r="BB102" i="1"/>
  <c r="BB103" i="1"/>
  <c r="BB104" i="1"/>
  <c r="BB105" i="1"/>
  <c r="BB106" i="1"/>
  <c r="BB107" i="1"/>
  <c r="BB108" i="1"/>
  <c r="BH108" i="1"/>
  <c r="BA108" i="1"/>
  <c r="BH107" i="1"/>
  <c r="BA107" i="1"/>
  <c r="BH106" i="1"/>
  <c r="BA106" i="1"/>
  <c r="BH105" i="1"/>
  <c r="BA105" i="1"/>
  <c r="BH104" i="1"/>
  <c r="BA104" i="1"/>
  <c r="BH103" i="1"/>
  <c r="BA103" i="1"/>
  <c r="BH102" i="1"/>
  <c r="BA102" i="1"/>
  <c r="BH101" i="1"/>
  <c r="BA101" i="1"/>
  <c r="BH100" i="1"/>
  <c r="BA100" i="1"/>
  <c r="BH99" i="1"/>
  <c r="BA99" i="1"/>
  <c r="BJ86" i="1"/>
  <c r="BJ87" i="1"/>
  <c r="BJ96" i="1" s="1"/>
  <c r="BJ152" i="1" s="1"/>
  <c r="BJ88" i="1"/>
  <c r="BJ89" i="1"/>
  <c r="BJ90" i="1"/>
  <c r="BJ91" i="1"/>
  <c r="BJ92" i="1"/>
  <c r="BJ93" i="1"/>
  <c r="BJ94" i="1"/>
  <c r="BJ95" i="1"/>
  <c r="BI86" i="1"/>
  <c r="BI87" i="1"/>
  <c r="BI88" i="1"/>
  <c r="BI89" i="1"/>
  <c r="BI90" i="1"/>
  <c r="BI91" i="1"/>
  <c r="BI92" i="1"/>
  <c r="BI93" i="1"/>
  <c r="BI94" i="1"/>
  <c r="BI95" i="1"/>
  <c r="BI96" i="1"/>
  <c r="BC86" i="1"/>
  <c r="BC96" i="1" s="1"/>
  <c r="BC152" i="1" s="1"/>
  <c r="BC87" i="1"/>
  <c r="BC88" i="1"/>
  <c r="BC89" i="1"/>
  <c r="BC90" i="1"/>
  <c r="BC91" i="1"/>
  <c r="BC92" i="1"/>
  <c r="BC93" i="1"/>
  <c r="BC94" i="1"/>
  <c r="BC95" i="1"/>
  <c r="BB86" i="1"/>
  <c r="BB96" i="1" s="1"/>
  <c r="BB87" i="1"/>
  <c r="BB88" i="1"/>
  <c r="BB89" i="1"/>
  <c r="BB90" i="1"/>
  <c r="BB91" i="1"/>
  <c r="BB92" i="1"/>
  <c r="BB93" i="1"/>
  <c r="BB94" i="1"/>
  <c r="BB95" i="1"/>
  <c r="BH95" i="1"/>
  <c r="BA95" i="1"/>
  <c r="BH94" i="1"/>
  <c r="BA94" i="1"/>
  <c r="BH93" i="1"/>
  <c r="BA93" i="1"/>
  <c r="BH92" i="1"/>
  <c r="BA92" i="1"/>
  <c r="BH91" i="1"/>
  <c r="BA91" i="1"/>
  <c r="BH90" i="1"/>
  <c r="BA90" i="1"/>
  <c r="BH89" i="1"/>
  <c r="BA89" i="1"/>
  <c r="BH88" i="1"/>
  <c r="BA88" i="1"/>
  <c r="BH87" i="1"/>
  <c r="BA87" i="1"/>
  <c r="BH86" i="1"/>
  <c r="BA86" i="1"/>
  <c r="BJ73" i="1"/>
  <c r="BJ74" i="1"/>
  <c r="BJ83" i="1" s="1"/>
  <c r="BJ75" i="1"/>
  <c r="BJ76" i="1"/>
  <c r="BJ77" i="1"/>
  <c r="BJ78" i="1"/>
  <c r="BJ79" i="1"/>
  <c r="BJ80" i="1"/>
  <c r="BJ81" i="1"/>
  <c r="BJ82" i="1"/>
  <c r="BI73" i="1"/>
  <c r="BI74" i="1"/>
  <c r="BI75" i="1"/>
  <c r="BI76" i="1"/>
  <c r="BI77" i="1"/>
  <c r="BI78" i="1"/>
  <c r="BI79" i="1"/>
  <c r="BI80" i="1"/>
  <c r="BI81" i="1"/>
  <c r="BI82" i="1"/>
  <c r="BI83" i="1"/>
  <c r="BC73" i="1"/>
  <c r="BC83" i="1" s="1"/>
  <c r="BC74" i="1"/>
  <c r="BC75" i="1"/>
  <c r="BC76" i="1"/>
  <c r="BC77" i="1"/>
  <c r="BC78" i="1"/>
  <c r="BC79" i="1"/>
  <c r="BC80" i="1"/>
  <c r="BC81" i="1"/>
  <c r="BC82" i="1"/>
  <c r="BB73" i="1"/>
  <c r="BB83" i="1" s="1"/>
  <c r="BB74" i="1"/>
  <c r="BB75" i="1"/>
  <c r="BB76" i="1"/>
  <c r="BB77" i="1"/>
  <c r="BB78" i="1"/>
  <c r="BB79" i="1"/>
  <c r="BB80" i="1"/>
  <c r="BB81" i="1"/>
  <c r="BB82" i="1"/>
  <c r="BH82" i="1"/>
  <c r="BA82" i="1"/>
  <c r="BH81" i="1"/>
  <c r="BA81" i="1"/>
  <c r="BH80" i="1"/>
  <c r="BA80" i="1"/>
  <c r="BH79" i="1"/>
  <c r="BA79" i="1"/>
  <c r="BH78" i="1"/>
  <c r="BA78" i="1"/>
  <c r="BH77" i="1"/>
  <c r="BA77" i="1"/>
  <c r="BH76" i="1"/>
  <c r="BA76" i="1"/>
  <c r="BH75" i="1"/>
  <c r="BA75" i="1"/>
  <c r="BH74" i="1"/>
  <c r="BA74" i="1"/>
  <c r="BH73" i="1"/>
  <c r="BA73" i="1"/>
  <c r="BJ60" i="1"/>
  <c r="BJ61" i="1"/>
  <c r="BJ70" i="1" s="1"/>
  <c r="BJ62" i="1"/>
  <c r="BJ63" i="1"/>
  <c r="BJ64" i="1"/>
  <c r="BJ65" i="1"/>
  <c r="BJ66" i="1"/>
  <c r="BJ67" i="1"/>
  <c r="BJ68" i="1"/>
  <c r="BJ69" i="1"/>
  <c r="BI60" i="1"/>
  <c r="BI61" i="1"/>
  <c r="BI62" i="1"/>
  <c r="BI63" i="1"/>
  <c r="BI64" i="1"/>
  <c r="BI65" i="1"/>
  <c r="BI66" i="1"/>
  <c r="BI67" i="1"/>
  <c r="BI68" i="1"/>
  <c r="BI69" i="1"/>
  <c r="BI70" i="1"/>
  <c r="BC60" i="1"/>
  <c r="BC61" i="1"/>
  <c r="BC62" i="1"/>
  <c r="BC63" i="1"/>
  <c r="BC70" i="1" s="1"/>
  <c r="BC64" i="1"/>
  <c r="BC65" i="1"/>
  <c r="BC66" i="1"/>
  <c r="BC67" i="1"/>
  <c r="BC68" i="1"/>
  <c r="BC69" i="1"/>
  <c r="BB60" i="1"/>
  <c r="BB70" i="1" s="1"/>
  <c r="BB61" i="1"/>
  <c r="BB62" i="1"/>
  <c r="BB63" i="1"/>
  <c r="BB64" i="1"/>
  <c r="BB65" i="1"/>
  <c r="BB66" i="1"/>
  <c r="BB67" i="1"/>
  <c r="BB68" i="1"/>
  <c r="BB69" i="1"/>
  <c r="BH69" i="1"/>
  <c r="BA69" i="1"/>
  <c r="BH68" i="1"/>
  <c r="BA68" i="1"/>
  <c r="BH67" i="1"/>
  <c r="BA67" i="1"/>
  <c r="BH66" i="1"/>
  <c r="BA66" i="1"/>
  <c r="BH65" i="1"/>
  <c r="BA65" i="1"/>
  <c r="BH64" i="1"/>
  <c r="BA64" i="1"/>
  <c r="BH63" i="1"/>
  <c r="BA63" i="1"/>
  <c r="BH62" i="1"/>
  <c r="BA62" i="1"/>
  <c r="BH61" i="1"/>
  <c r="BA61" i="1"/>
  <c r="BH60" i="1"/>
  <c r="BA60" i="1"/>
  <c r="BJ47" i="1"/>
  <c r="BJ48" i="1"/>
  <c r="BJ57" i="1" s="1"/>
  <c r="BJ49" i="1"/>
  <c r="BJ50" i="1"/>
  <c r="BJ51" i="1"/>
  <c r="BJ52" i="1"/>
  <c r="BJ53" i="1"/>
  <c r="BJ54" i="1"/>
  <c r="BJ55" i="1"/>
  <c r="BJ56" i="1"/>
  <c r="BI47" i="1"/>
  <c r="BI48" i="1"/>
  <c r="BI49" i="1"/>
  <c r="BI50" i="1"/>
  <c r="BI51" i="1"/>
  <c r="BI52" i="1"/>
  <c r="BI53" i="1"/>
  <c r="BI54" i="1"/>
  <c r="BI55" i="1"/>
  <c r="BI56" i="1"/>
  <c r="BI57" i="1"/>
  <c r="BC47" i="1"/>
  <c r="BC48" i="1"/>
  <c r="BC49" i="1"/>
  <c r="BC50" i="1"/>
  <c r="BC57" i="1" s="1"/>
  <c r="BC51" i="1"/>
  <c r="BC52" i="1"/>
  <c r="BC53" i="1"/>
  <c r="BC54" i="1"/>
  <c r="BC55" i="1"/>
  <c r="BC56" i="1"/>
  <c r="BB47" i="1"/>
  <c r="BB57" i="1" s="1"/>
  <c r="BB48" i="1"/>
  <c r="BB49" i="1"/>
  <c r="BB50" i="1"/>
  <c r="BB51" i="1"/>
  <c r="BB52" i="1"/>
  <c r="BB53" i="1"/>
  <c r="BB54" i="1"/>
  <c r="BB55" i="1"/>
  <c r="BB56" i="1"/>
  <c r="BH56" i="1"/>
  <c r="BA56" i="1"/>
  <c r="BH55" i="1"/>
  <c r="BA55" i="1"/>
  <c r="BH54" i="1"/>
  <c r="BA54" i="1"/>
  <c r="BH53" i="1"/>
  <c r="BA53" i="1"/>
  <c r="BH52" i="1"/>
  <c r="BA52" i="1"/>
  <c r="BH51" i="1"/>
  <c r="BA51" i="1"/>
  <c r="BH50" i="1"/>
  <c r="BA50" i="1"/>
  <c r="BH49" i="1"/>
  <c r="BA49" i="1"/>
  <c r="BH48" i="1"/>
  <c r="BA48" i="1"/>
  <c r="BH47" i="1"/>
  <c r="BA47" i="1"/>
  <c r="BJ34" i="1"/>
  <c r="BJ35" i="1"/>
  <c r="BJ44" i="1" s="1"/>
  <c r="BJ36" i="1"/>
  <c r="BJ37" i="1"/>
  <c r="BJ38" i="1"/>
  <c r="BJ39" i="1"/>
  <c r="BJ40" i="1"/>
  <c r="BJ41" i="1"/>
  <c r="BJ42" i="1"/>
  <c r="BJ43" i="1"/>
  <c r="BI34" i="1"/>
  <c r="BI35" i="1"/>
  <c r="BI36" i="1"/>
  <c r="BI37" i="1"/>
  <c r="BI38" i="1"/>
  <c r="BI39" i="1"/>
  <c r="BI40" i="1"/>
  <c r="BI41" i="1"/>
  <c r="BI42" i="1"/>
  <c r="BI43" i="1"/>
  <c r="BI44" i="1"/>
  <c r="BC34" i="1"/>
  <c r="BC35" i="1"/>
  <c r="BC44" i="1" s="1"/>
  <c r="BC36" i="1"/>
  <c r="BC37" i="1"/>
  <c r="BC38" i="1"/>
  <c r="BC39" i="1"/>
  <c r="BC40" i="1"/>
  <c r="BC41" i="1"/>
  <c r="BC42" i="1"/>
  <c r="BC43" i="1"/>
  <c r="BB34" i="1"/>
  <c r="BB44" i="1" s="1"/>
  <c r="BB35" i="1"/>
  <c r="BB36" i="1"/>
  <c r="BB37" i="1"/>
  <c r="BB38" i="1"/>
  <c r="BB39" i="1"/>
  <c r="BB40" i="1"/>
  <c r="BB41" i="1"/>
  <c r="BB42" i="1"/>
  <c r="BB43" i="1"/>
  <c r="BH43" i="1"/>
  <c r="BA43" i="1"/>
  <c r="BH42" i="1"/>
  <c r="BA42" i="1"/>
  <c r="BH41" i="1"/>
  <c r="BA41" i="1"/>
  <c r="BH40" i="1"/>
  <c r="BA40" i="1"/>
  <c r="BH39" i="1"/>
  <c r="BA39" i="1"/>
  <c r="BH38" i="1"/>
  <c r="BA38" i="1"/>
  <c r="BH37" i="1"/>
  <c r="BA37" i="1"/>
  <c r="BH36" i="1"/>
  <c r="BA36" i="1"/>
  <c r="BH35" i="1"/>
  <c r="BA35" i="1"/>
  <c r="BH34" i="1"/>
  <c r="BA34" i="1"/>
  <c r="BJ21" i="1"/>
  <c r="BJ22" i="1"/>
  <c r="BJ31" i="1" s="1"/>
  <c r="BJ151" i="1" s="1"/>
  <c r="BJ156" i="1" s="1"/>
  <c r="BD157" i="1" s="1"/>
  <c r="BJ23" i="1"/>
  <c r="BJ24" i="1"/>
  <c r="BJ25" i="1"/>
  <c r="BJ26" i="1"/>
  <c r="BJ27" i="1"/>
  <c r="BJ28" i="1"/>
  <c r="BJ29" i="1"/>
  <c r="BJ30" i="1"/>
  <c r="BI21" i="1"/>
  <c r="BI22" i="1"/>
  <c r="BI23" i="1"/>
  <c r="BI24" i="1"/>
  <c r="BI25" i="1"/>
  <c r="BI26" i="1"/>
  <c r="BI27" i="1"/>
  <c r="BI28" i="1"/>
  <c r="BI29" i="1"/>
  <c r="BI30" i="1"/>
  <c r="BI31" i="1"/>
  <c r="BC21" i="1"/>
  <c r="BC22" i="1"/>
  <c r="BC31" i="1" s="1"/>
  <c r="BC151" i="1" s="1"/>
  <c r="BC156" i="1" s="1"/>
  <c r="AW157" i="1" s="1"/>
  <c r="BC23" i="1"/>
  <c r="BC24" i="1"/>
  <c r="BC25" i="1"/>
  <c r="BC26" i="1"/>
  <c r="BC27" i="1"/>
  <c r="BC28" i="1"/>
  <c r="BC29" i="1"/>
  <c r="BC30" i="1"/>
  <c r="BB21" i="1"/>
  <c r="BB31" i="1" s="1"/>
  <c r="BB22" i="1"/>
  <c r="BB23" i="1"/>
  <c r="BB24" i="1"/>
  <c r="BB25" i="1"/>
  <c r="BB26" i="1"/>
  <c r="BB27" i="1"/>
  <c r="BB28" i="1"/>
  <c r="BB29" i="1"/>
  <c r="BB30" i="1"/>
  <c r="BH30" i="1"/>
  <c r="BA30" i="1"/>
  <c r="BH29" i="1"/>
  <c r="BA29" i="1"/>
  <c r="BH28" i="1"/>
  <c r="BA28" i="1"/>
  <c r="BH27" i="1"/>
  <c r="BA27" i="1"/>
  <c r="BH26" i="1"/>
  <c r="BA26" i="1"/>
  <c r="BH25" i="1"/>
  <c r="BA25" i="1"/>
  <c r="BH24" i="1"/>
  <c r="BA24" i="1"/>
  <c r="BH23" i="1"/>
  <c r="BA23" i="1"/>
  <c r="BH22" i="1"/>
  <c r="BA22" i="1"/>
  <c r="BH21" i="1"/>
  <c r="BA21" i="1"/>
  <c r="AU138" i="1"/>
  <c r="AU139" i="1"/>
  <c r="AU148" i="1" s="1"/>
  <c r="AU155" i="1" s="1"/>
  <c r="AU140" i="1"/>
  <c r="AU141" i="1"/>
  <c r="AU142" i="1"/>
  <c r="AU143" i="1"/>
  <c r="AU144" i="1"/>
  <c r="AU145" i="1"/>
  <c r="AU146" i="1"/>
  <c r="AU147" i="1"/>
  <c r="AT138" i="1"/>
  <c r="AT139" i="1"/>
  <c r="AT140" i="1"/>
  <c r="AT141" i="1"/>
  <c r="AT142" i="1"/>
  <c r="AT143" i="1"/>
  <c r="AT144" i="1"/>
  <c r="AT145" i="1"/>
  <c r="AT146" i="1"/>
  <c r="AT147" i="1"/>
  <c r="AT148" i="1"/>
  <c r="AN138" i="1"/>
  <c r="AN139" i="1"/>
  <c r="AN148" i="1" s="1"/>
  <c r="AN155" i="1" s="1"/>
  <c r="AN140" i="1"/>
  <c r="AN141" i="1"/>
  <c r="AN142" i="1"/>
  <c r="AN143" i="1"/>
  <c r="AN144" i="1"/>
  <c r="AN145" i="1"/>
  <c r="AN146" i="1"/>
  <c r="AN147" i="1"/>
  <c r="AM138" i="1"/>
  <c r="AM148" i="1" s="1"/>
  <c r="AM139" i="1"/>
  <c r="AM140" i="1"/>
  <c r="AM141" i="1"/>
  <c r="AM142" i="1"/>
  <c r="AM143" i="1"/>
  <c r="AM144" i="1"/>
  <c r="AM145" i="1"/>
  <c r="AM146" i="1"/>
  <c r="AM147" i="1"/>
  <c r="AS147" i="1"/>
  <c r="AL147" i="1"/>
  <c r="AS146" i="1"/>
  <c r="AL146" i="1"/>
  <c r="AS145" i="1"/>
  <c r="AL145" i="1"/>
  <c r="AS144" i="1"/>
  <c r="AL144" i="1"/>
  <c r="AS143" i="1"/>
  <c r="AL143" i="1"/>
  <c r="AS142" i="1"/>
  <c r="AL142" i="1"/>
  <c r="AS141" i="1"/>
  <c r="AL141" i="1"/>
  <c r="AS140" i="1"/>
  <c r="AL140" i="1"/>
  <c r="AS139" i="1"/>
  <c r="AL139" i="1"/>
  <c r="AS138" i="1"/>
  <c r="AL138" i="1"/>
  <c r="AU125" i="1"/>
  <c r="AU126" i="1"/>
  <c r="AU135" i="1" s="1"/>
  <c r="AU154" i="1" s="1"/>
  <c r="AU127" i="1"/>
  <c r="AU128" i="1"/>
  <c r="AU129" i="1"/>
  <c r="AU130" i="1"/>
  <c r="AU131" i="1"/>
  <c r="AU132" i="1"/>
  <c r="AU133" i="1"/>
  <c r="AU134" i="1"/>
  <c r="AT125" i="1"/>
  <c r="AT126" i="1"/>
  <c r="AT127" i="1"/>
  <c r="AT128" i="1"/>
  <c r="AT129" i="1"/>
  <c r="AT130" i="1"/>
  <c r="AT131" i="1"/>
  <c r="AT132" i="1"/>
  <c r="AT133" i="1"/>
  <c r="AT134" i="1"/>
  <c r="AT135" i="1"/>
  <c r="AN125" i="1"/>
  <c r="AN126" i="1"/>
  <c r="AN135" i="1" s="1"/>
  <c r="AN154" i="1" s="1"/>
  <c r="AN127" i="1"/>
  <c r="AN128" i="1"/>
  <c r="AN129" i="1"/>
  <c r="AN130" i="1"/>
  <c r="AN131" i="1"/>
  <c r="AN132" i="1"/>
  <c r="AN133" i="1"/>
  <c r="AN134" i="1"/>
  <c r="AM125" i="1"/>
  <c r="AM135" i="1" s="1"/>
  <c r="AM126" i="1"/>
  <c r="AM127" i="1"/>
  <c r="AM128" i="1"/>
  <c r="AM129" i="1"/>
  <c r="AM130" i="1"/>
  <c r="AM131" i="1"/>
  <c r="AM132" i="1"/>
  <c r="AM133" i="1"/>
  <c r="AM134" i="1"/>
  <c r="AS134" i="1"/>
  <c r="AL134" i="1"/>
  <c r="AS133" i="1"/>
  <c r="AL133" i="1"/>
  <c r="AS132" i="1"/>
  <c r="AL132" i="1"/>
  <c r="AS131" i="1"/>
  <c r="AL131" i="1"/>
  <c r="AS130" i="1"/>
  <c r="AL130" i="1"/>
  <c r="AS129" i="1"/>
  <c r="AL129" i="1"/>
  <c r="AS128" i="1"/>
  <c r="AL128" i="1"/>
  <c r="AS127" i="1"/>
  <c r="AL127" i="1"/>
  <c r="AS126" i="1"/>
  <c r="AL126" i="1"/>
  <c r="AS125" i="1"/>
  <c r="AL125" i="1"/>
  <c r="AU112" i="1"/>
  <c r="AU113" i="1"/>
  <c r="AU122" i="1" s="1"/>
  <c r="AU153" i="1" s="1"/>
  <c r="AU114" i="1"/>
  <c r="AU115" i="1"/>
  <c r="AU116" i="1"/>
  <c r="AU117" i="1"/>
  <c r="AU118" i="1"/>
  <c r="AU119" i="1"/>
  <c r="AU120" i="1"/>
  <c r="AU121" i="1"/>
  <c r="AT112" i="1"/>
  <c r="AT113" i="1"/>
  <c r="AT114" i="1"/>
  <c r="AT115" i="1"/>
  <c r="AT116" i="1"/>
  <c r="AT117" i="1"/>
  <c r="AT118" i="1"/>
  <c r="AT119" i="1"/>
  <c r="AT120" i="1"/>
  <c r="AT121" i="1"/>
  <c r="AT122" i="1"/>
  <c r="AN112" i="1"/>
  <c r="AN113" i="1"/>
  <c r="AN122" i="1" s="1"/>
  <c r="AN153" i="1" s="1"/>
  <c r="AN114" i="1"/>
  <c r="AN115" i="1"/>
  <c r="AN116" i="1"/>
  <c r="AN117" i="1"/>
  <c r="AN118" i="1"/>
  <c r="AN119" i="1"/>
  <c r="AN120" i="1"/>
  <c r="AN121" i="1"/>
  <c r="AM112" i="1"/>
  <c r="AM122" i="1" s="1"/>
  <c r="AM113" i="1"/>
  <c r="AM114" i="1"/>
  <c r="AM115" i="1"/>
  <c r="AM116" i="1"/>
  <c r="AM117" i="1"/>
  <c r="AM118" i="1"/>
  <c r="AM119" i="1"/>
  <c r="AM120" i="1"/>
  <c r="AM121" i="1"/>
  <c r="AS121" i="1"/>
  <c r="AL121" i="1"/>
  <c r="AS120" i="1"/>
  <c r="AL120" i="1"/>
  <c r="AS119" i="1"/>
  <c r="AL119" i="1"/>
  <c r="AS118" i="1"/>
  <c r="AL118" i="1"/>
  <c r="AS117" i="1"/>
  <c r="AL117" i="1"/>
  <c r="AS116" i="1"/>
  <c r="AL116" i="1"/>
  <c r="AS115" i="1"/>
  <c r="AL115" i="1"/>
  <c r="AS114" i="1"/>
  <c r="AL114" i="1"/>
  <c r="AS113" i="1"/>
  <c r="AL113" i="1"/>
  <c r="AS112" i="1"/>
  <c r="AL112" i="1"/>
  <c r="AU99" i="1"/>
  <c r="AU100" i="1"/>
  <c r="AU109" i="1" s="1"/>
  <c r="AU101" i="1"/>
  <c r="AU102" i="1"/>
  <c r="AU103" i="1"/>
  <c r="AU104" i="1"/>
  <c r="AU105" i="1"/>
  <c r="AU106" i="1"/>
  <c r="AU107" i="1"/>
  <c r="AU108" i="1"/>
  <c r="AT99" i="1"/>
  <c r="AT100" i="1"/>
  <c r="AT101" i="1"/>
  <c r="AT102" i="1"/>
  <c r="AT103" i="1"/>
  <c r="AT104" i="1"/>
  <c r="AT105" i="1"/>
  <c r="AT106" i="1"/>
  <c r="AT107" i="1"/>
  <c r="AT108" i="1"/>
  <c r="AT109" i="1"/>
  <c r="AN99" i="1"/>
  <c r="AN100" i="1"/>
  <c r="AN109" i="1" s="1"/>
  <c r="AN101" i="1"/>
  <c r="AN102" i="1"/>
  <c r="AN103" i="1"/>
  <c r="AN104" i="1"/>
  <c r="AN105" i="1"/>
  <c r="AN106" i="1"/>
  <c r="AN107" i="1"/>
  <c r="AN108" i="1"/>
  <c r="AM99" i="1"/>
  <c r="AM109" i="1" s="1"/>
  <c r="AM100" i="1"/>
  <c r="AM101" i="1"/>
  <c r="AM102" i="1"/>
  <c r="AM103" i="1"/>
  <c r="AM104" i="1"/>
  <c r="AM105" i="1"/>
  <c r="AM106" i="1"/>
  <c r="AM107" i="1"/>
  <c r="AM108" i="1"/>
  <c r="AS108" i="1"/>
  <c r="AL108" i="1"/>
  <c r="AS107" i="1"/>
  <c r="AL107" i="1"/>
  <c r="AS106" i="1"/>
  <c r="AL106" i="1"/>
  <c r="AS105" i="1"/>
  <c r="AL105" i="1"/>
  <c r="AS104" i="1"/>
  <c r="AL104" i="1"/>
  <c r="AS103" i="1"/>
  <c r="AL103" i="1"/>
  <c r="AS102" i="1"/>
  <c r="AL102" i="1"/>
  <c r="AS101" i="1"/>
  <c r="AL101" i="1"/>
  <c r="AS100" i="1"/>
  <c r="AL100" i="1"/>
  <c r="AS99" i="1"/>
  <c r="AL99" i="1"/>
  <c r="AU86" i="1"/>
  <c r="AU87" i="1"/>
  <c r="AU96" i="1" s="1"/>
  <c r="AU152" i="1" s="1"/>
  <c r="AU88" i="1"/>
  <c r="AU89" i="1"/>
  <c r="AU90" i="1"/>
  <c r="AU91" i="1"/>
  <c r="AU92" i="1"/>
  <c r="AU93" i="1"/>
  <c r="AU94" i="1"/>
  <c r="AU95" i="1"/>
  <c r="AT86" i="1"/>
  <c r="AT87" i="1"/>
  <c r="AT88" i="1"/>
  <c r="AT89" i="1"/>
  <c r="AT90" i="1"/>
  <c r="AT91" i="1"/>
  <c r="AT92" i="1"/>
  <c r="AT93" i="1"/>
  <c r="AT94" i="1"/>
  <c r="AT95" i="1"/>
  <c r="AT96" i="1"/>
  <c r="AN86" i="1"/>
  <c r="AN87" i="1"/>
  <c r="AN96" i="1" s="1"/>
  <c r="AN152" i="1" s="1"/>
  <c r="AN88" i="1"/>
  <c r="AN89" i="1"/>
  <c r="AN90" i="1"/>
  <c r="AN91" i="1"/>
  <c r="AN92" i="1"/>
  <c r="AN93" i="1"/>
  <c r="AN94" i="1"/>
  <c r="AN95" i="1"/>
  <c r="AM86" i="1"/>
  <c r="AM96" i="1" s="1"/>
  <c r="AM87" i="1"/>
  <c r="AM88" i="1"/>
  <c r="AM89" i="1"/>
  <c r="AM90" i="1"/>
  <c r="AM91" i="1"/>
  <c r="AM92" i="1"/>
  <c r="AM93" i="1"/>
  <c r="AM94" i="1"/>
  <c r="AM95" i="1"/>
  <c r="AS95" i="1"/>
  <c r="AL95" i="1"/>
  <c r="AS94" i="1"/>
  <c r="AL94" i="1"/>
  <c r="AS93" i="1"/>
  <c r="AL93" i="1"/>
  <c r="AS92" i="1"/>
  <c r="AL92" i="1"/>
  <c r="AS91" i="1"/>
  <c r="AL91" i="1"/>
  <c r="AS90" i="1"/>
  <c r="AL90" i="1"/>
  <c r="AS89" i="1"/>
  <c r="AL89" i="1"/>
  <c r="AS88" i="1"/>
  <c r="AL88" i="1"/>
  <c r="AS87" i="1"/>
  <c r="AL87" i="1"/>
  <c r="AS86" i="1"/>
  <c r="AL86" i="1"/>
  <c r="AU73" i="1"/>
  <c r="AU74" i="1"/>
  <c r="AU83" i="1" s="1"/>
  <c r="AU75" i="1"/>
  <c r="AU76" i="1"/>
  <c r="AU77" i="1"/>
  <c r="AU78" i="1"/>
  <c r="AU79" i="1"/>
  <c r="AU80" i="1"/>
  <c r="AU81" i="1"/>
  <c r="AU82" i="1"/>
  <c r="AT73" i="1"/>
  <c r="AT74" i="1"/>
  <c r="AT75" i="1"/>
  <c r="AT76" i="1"/>
  <c r="AT77" i="1"/>
  <c r="AT78" i="1"/>
  <c r="AT79" i="1"/>
  <c r="AT80" i="1"/>
  <c r="AT81" i="1"/>
  <c r="AT82" i="1"/>
  <c r="AT83" i="1"/>
  <c r="AN73" i="1"/>
  <c r="AN74" i="1"/>
  <c r="AN83" i="1" s="1"/>
  <c r="AN75" i="1"/>
  <c r="AN76" i="1"/>
  <c r="AN77" i="1"/>
  <c r="AN78" i="1"/>
  <c r="AN79" i="1"/>
  <c r="AN80" i="1"/>
  <c r="AN81" i="1"/>
  <c r="AN82" i="1"/>
  <c r="AM73" i="1"/>
  <c r="AM83" i="1" s="1"/>
  <c r="AM74" i="1"/>
  <c r="AM75" i="1"/>
  <c r="AM76" i="1"/>
  <c r="AM77" i="1"/>
  <c r="AM78" i="1"/>
  <c r="AM79" i="1"/>
  <c r="AM80" i="1"/>
  <c r="AM81" i="1"/>
  <c r="AM82" i="1"/>
  <c r="AS82" i="1"/>
  <c r="AL82" i="1"/>
  <c r="AS81" i="1"/>
  <c r="AL81" i="1"/>
  <c r="AS80" i="1"/>
  <c r="AL80" i="1"/>
  <c r="AS79" i="1"/>
  <c r="AL79" i="1"/>
  <c r="AS78" i="1"/>
  <c r="AL78" i="1"/>
  <c r="AS77" i="1"/>
  <c r="AL77" i="1"/>
  <c r="AS76" i="1"/>
  <c r="AL76" i="1"/>
  <c r="AS75" i="1"/>
  <c r="AL75" i="1"/>
  <c r="AS74" i="1"/>
  <c r="AL74" i="1"/>
  <c r="AS73" i="1"/>
  <c r="AL73" i="1"/>
  <c r="AU60" i="1"/>
  <c r="AU61" i="1"/>
  <c r="AU70" i="1" s="1"/>
  <c r="AU62" i="1"/>
  <c r="AU63" i="1"/>
  <c r="AU64" i="1"/>
  <c r="AU65" i="1"/>
  <c r="AU66" i="1"/>
  <c r="AU67" i="1"/>
  <c r="AU68" i="1"/>
  <c r="AU69" i="1"/>
  <c r="AT60" i="1"/>
  <c r="AT61" i="1"/>
  <c r="AT62" i="1"/>
  <c r="AT63" i="1"/>
  <c r="AT64" i="1"/>
  <c r="AT65" i="1"/>
  <c r="AT66" i="1"/>
  <c r="AT67" i="1"/>
  <c r="AT68" i="1"/>
  <c r="AT69" i="1"/>
  <c r="AT70" i="1"/>
  <c r="AN60" i="1"/>
  <c r="AN61" i="1"/>
  <c r="AN70" i="1" s="1"/>
  <c r="AN62" i="1"/>
  <c r="AN63" i="1"/>
  <c r="AN64" i="1"/>
  <c r="AN65" i="1"/>
  <c r="AN66" i="1"/>
  <c r="AN67" i="1"/>
  <c r="AN68" i="1"/>
  <c r="AN69" i="1"/>
  <c r="AM60" i="1"/>
  <c r="AM70" i="1" s="1"/>
  <c r="AM61" i="1"/>
  <c r="AM62" i="1"/>
  <c r="AM63" i="1"/>
  <c r="AM64" i="1"/>
  <c r="AM65" i="1"/>
  <c r="AM66" i="1"/>
  <c r="AM67" i="1"/>
  <c r="AM68" i="1"/>
  <c r="AM69" i="1"/>
  <c r="AS69" i="1"/>
  <c r="AL69" i="1"/>
  <c r="AS68" i="1"/>
  <c r="AL68" i="1"/>
  <c r="AS67" i="1"/>
  <c r="AL67" i="1"/>
  <c r="AS66" i="1"/>
  <c r="AL66" i="1"/>
  <c r="AS65" i="1"/>
  <c r="AL65" i="1"/>
  <c r="AS64" i="1"/>
  <c r="AL64" i="1"/>
  <c r="AS63" i="1"/>
  <c r="AL63" i="1"/>
  <c r="AS62" i="1"/>
  <c r="AL62" i="1"/>
  <c r="AS61" i="1"/>
  <c r="AL61" i="1"/>
  <c r="AS60" i="1"/>
  <c r="AL60" i="1"/>
  <c r="AU47" i="1"/>
  <c r="AU48" i="1"/>
  <c r="AU57" i="1" s="1"/>
  <c r="AU49" i="1"/>
  <c r="AU50" i="1"/>
  <c r="AU51" i="1"/>
  <c r="AU52" i="1"/>
  <c r="AU53" i="1"/>
  <c r="AU54" i="1"/>
  <c r="AU55" i="1"/>
  <c r="AU56" i="1"/>
  <c r="AT47" i="1"/>
  <c r="AT48" i="1"/>
  <c r="AT49" i="1"/>
  <c r="AT50" i="1"/>
  <c r="AT51" i="1"/>
  <c r="AT52" i="1"/>
  <c r="AT53" i="1"/>
  <c r="AT54" i="1"/>
  <c r="AT55" i="1"/>
  <c r="AT56" i="1"/>
  <c r="AT57" i="1"/>
  <c r="AN47" i="1"/>
  <c r="AN48" i="1"/>
  <c r="AN57" i="1" s="1"/>
  <c r="AN49" i="1"/>
  <c r="AN50" i="1"/>
  <c r="AN51" i="1"/>
  <c r="AN52" i="1"/>
  <c r="AN53" i="1"/>
  <c r="AN54" i="1"/>
  <c r="AN55" i="1"/>
  <c r="AN56" i="1"/>
  <c r="AM47" i="1"/>
  <c r="AM57" i="1" s="1"/>
  <c r="AM48" i="1"/>
  <c r="AM49" i="1"/>
  <c r="AM50" i="1"/>
  <c r="AM51" i="1"/>
  <c r="AM52" i="1"/>
  <c r="AM53" i="1"/>
  <c r="AM54" i="1"/>
  <c r="AM55" i="1"/>
  <c r="AM56" i="1"/>
  <c r="AS56" i="1"/>
  <c r="AL56" i="1"/>
  <c r="AS55" i="1"/>
  <c r="AL55" i="1"/>
  <c r="AS54" i="1"/>
  <c r="AL54" i="1"/>
  <c r="AS53" i="1"/>
  <c r="AL53" i="1"/>
  <c r="AS52" i="1"/>
  <c r="AL52" i="1"/>
  <c r="AS51" i="1"/>
  <c r="AL51" i="1"/>
  <c r="AS50" i="1"/>
  <c r="AL50" i="1"/>
  <c r="AS49" i="1"/>
  <c r="AL49" i="1"/>
  <c r="AS48" i="1"/>
  <c r="AL48" i="1"/>
  <c r="AS47" i="1"/>
  <c r="AL47" i="1"/>
  <c r="AU34" i="1"/>
  <c r="AU35" i="1"/>
  <c r="AU44" i="1" s="1"/>
  <c r="AU36" i="1"/>
  <c r="AU37" i="1"/>
  <c r="AU38" i="1"/>
  <c r="AU39" i="1"/>
  <c r="AU40" i="1"/>
  <c r="AU41" i="1"/>
  <c r="AU42" i="1"/>
  <c r="AU43" i="1"/>
  <c r="AT34" i="1"/>
  <c r="AT35" i="1"/>
  <c r="AT36" i="1"/>
  <c r="AT37" i="1"/>
  <c r="AT38" i="1"/>
  <c r="AT39" i="1"/>
  <c r="AT40" i="1"/>
  <c r="AT41" i="1"/>
  <c r="AT42" i="1"/>
  <c r="AT43" i="1"/>
  <c r="AT44" i="1"/>
  <c r="AN34" i="1"/>
  <c r="AN35" i="1"/>
  <c r="AN44" i="1" s="1"/>
  <c r="AN36" i="1"/>
  <c r="AN37" i="1"/>
  <c r="AN38" i="1"/>
  <c r="AN39" i="1"/>
  <c r="AN40" i="1"/>
  <c r="AN41" i="1"/>
  <c r="AN42" i="1"/>
  <c r="AN43" i="1"/>
  <c r="AM34" i="1"/>
  <c r="AM44" i="1" s="1"/>
  <c r="AM35" i="1"/>
  <c r="AM36" i="1"/>
  <c r="AM37" i="1"/>
  <c r="AM38" i="1"/>
  <c r="AM39" i="1"/>
  <c r="AM40" i="1"/>
  <c r="AM41" i="1"/>
  <c r="AM42" i="1"/>
  <c r="AM43" i="1"/>
  <c r="AS43" i="1"/>
  <c r="AL43" i="1"/>
  <c r="AS42" i="1"/>
  <c r="AL42" i="1"/>
  <c r="AS41" i="1"/>
  <c r="AL41" i="1"/>
  <c r="AS40" i="1"/>
  <c r="AL40" i="1"/>
  <c r="AS39" i="1"/>
  <c r="AL39" i="1"/>
  <c r="AS38" i="1"/>
  <c r="AL38" i="1"/>
  <c r="AS37" i="1"/>
  <c r="AL37" i="1"/>
  <c r="AS36" i="1"/>
  <c r="AL36" i="1"/>
  <c r="AS35" i="1"/>
  <c r="AL35" i="1"/>
  <c r="AS34" i="1"/>
  <c r="AL34" i="1"/>
  <c r="AU21" i="1"/>
  <c r="AU22" i="1"/>
  <c r="AU31" i="1" s="1"/>
  <c r="AU151" i="1" s="1"/>
  <c r="AU156" i="1" s="1"/>
  <c r="AO157" i="1" s="1"/>
  <c r="AU23" i="1"/>
  <c r="AU24" i="1"/>
  <c r="AU25" i="1"/>
  <c r="AU26" i="1"/>
  <c r="AU27" i="1"/>
  <c r="AU28" i="1"/>
  <c r="AU29" i="1"/>
  <c r="AU30" i="1"/>
  <c r="AT21" i="1"/>
  <c r="AT22" i="1"/>
  <c r="AT23" i="1"/>
  <c r="AT24" i="1"/>
  <c r="AT25" i="1"/>
  <c r="AT26" i="1"/>
  <c r="AT27" i="1"/>
  <c r="AT28" i="1"/>
  <c r="AT29" i="1"/>
  <c r="AT30" i="1"/>
  <c r="AT31" i="1"/>
  <c r="AN21" i="1"/>
  <c r="AN22" i="1"/>
  <c r="AN31" i="1" s="1"/>
  <c r="AN151" i="1" s="1"/>
  <c r="AN156" i="1" s="1"/>
  <c r="AH157" i="1" s="1"/>
  <c r="AN23" i="1"/>
  <c r="AN24" i="1"/>
  <c r="AN25" i="1"/>
  <c r="AN26" i="1"/>
  <c r="AN27" i="1"/>
  <c r="AN28" i="1"/>
  <c r="AN29" i="1"/>
  <c r="AN30" i="1"/>
  <c r="AM21" i="1"/>
  <c r="AM31" i="1" s="1"/>
  <c r="AM22" i="1"/>
  <c r="AM23" i="1"/>
  <c r="AM24" i="1"/>
  <c r="AM25" i="1"/>
  <c r="AM26" i="1"/>
  <c r="AM27" i="1"/>
  <c r="AM28" i="1"/>
  <c r="AM29" i="1"/>
  <c r="AM30" i="1"/>
  <c r="AS30" i="1"/>
  <c r="AL30" i="1"/>
  <c r="AS29" i="1"/>
  <c r="AL29" i="1"/>
  <c r="AS28" i="1"/>
  <c r="AL28" i="1"/>
  <c r="AS27" i="1"/>
  <c r="AL27" i="1"/>
  <c r="AS26" i="1"/>
  <c r="AL26" i="1"/>
  <c r="AS25" i="1"/>
  <c r="AL25" i="1"/>
  <c r="AS24" i="1"/>
  <c r="AL24" i="1"/>
  <c r="AS23" i="1"/>
  <c r="AL23" i="1"/>
  <c r="AS22" i="1"/>
  <c r="AL22" i="1"/>
  <c r="AS21" i="1"/>
  <c r="AL21" i="1"/>
  <c r="AF138" i="1"/>
  <c r="AF139" i="1"/>
  <c r="AF148" i="1" s="1"/>
  <c r="AF155" i="1" s="1"/>
  <c r="AF140" i="1"/>
  <c r="AF141" i="1"/>
  <c r="AF142" i="1"/>
  <c r="AF143" i="1"/>
  <c r="AF144" i="1"/>
  <c r="AF145" i="1"/>
  <c r="AF146" i="1"/>
  <c r="AF147" i="1"/>
  <c r="AE138" i="1"/>
  <c r="AE139" i="1"/>
  <c r="AE140" i="1"/>
  <c r="AE141" i="1"/>
  <c r="AE142" i="1"/>
  <c r="AE143" i="1"/>
  <c r="AE144" i="1"/>
  <c r="AE145" i="1"/>
  <c r="AE146" i="1"/>
  <c r="AE147" i="1"/>
  <c r="AE148" i="1"/>
  <c r="Y138" i="1"/>
  <c r="Y139" i="1"/>
  <c r="Y148" i="1" s="1"/>
  <c r="Y155" i="1" s="1"/>
  <c r="Y140" i="1"/>
  <c r="Y141" i="1"/>
  <c r="Y142" i="1"/>
  <c r="Y143" i="1"/>
  <c r="Y144" i="1"/>
  <c r="Y145" i="1"/>
  <c r="Y146" i="1"/>
  <c r="Y147" i="1"/>
  <c r="X138" i="1"/>
  <c r="X148" i="1" s="1"/>
  <c r="X139" i="1"/>
  <c r="X140" i="1"/>
  <c r="X141" i="1"/>
  <c r="X142" i="1"/>
  <c r="X143" i="1"/>
  <c r="X144" i="1"/>
  <c r="X145" i="1"/>
  <c r="X146" i="1"/>
  <c r="X147" i="1"/>
  <c r="AD147" i="1"/>
  <c r="W147" i="1"/>
  <c r="AD146" i="1"/>
  <c r="W146" i="1"/>
  <c r="AD145" i="1"/>
  <c r="W145" i="1"/>
  <c r="AD144" i="1"/>
  <c r="W144" i="1"/>
  <c r="AD143" i="1"/>
  <c r="W143" i="1"/>
  <c r="AD142" i="1"/>
  <c r="W142" i="1"/>
  <c r="AD141" i="1"/>
  <c r="W141" i="1"/>
  <c r="AD140" i="1"/>
  <c r="W140" i="1"/>
  <c r="AD139" i="1"/>
  <c r="W139" i="1"/>
  <c r="AD138" i="1"/>
  <c r="W138" i="1"/>
  <c r="AF125" i="1"/>
  <c r="AF126" i="1"/>
  <c r="AF135" i="1" s="1"/>
  <c r="AF154" i="1" s="1"/>
  <c r="AF127" i="1"/>
  <c r="AF128" i="1"/>
  <c r="AF129" i="1"/>
  <c r="AF130" i="1"/>
  <c r="AF131" i="1"/>
  <c r="AF132" i="1"/>
  <c r="AF133" i="1"/>
  <c r="AF134" i="1"/>
  <c r="AE125" i="1"/>
  <c r="AE126" i="1"/>
  <c r="AE127" i="1"/>
  <c r="AE128" i="1"/>
  <c r="AE129" i="1"/>
  <c r="AE130" i="1"/>
  <c r="AE131" i="1"/>
  <c r="AE132" i="1"/>
  <c r="AE133" i="1"/>
  <c r="AE134" i="1"/>
  <c r="AE135" i="1"/>
  <c r="Y125" i="1"/>
  <c r="Y126" i="1"/>
  <c r="Y135" i="1" s="1"/>
  <c r="Y154" i="1" s="1"/>
  <c r="Y127" i="1"/>
  <c r="Y128" i="1"/>
  <c r="Y129" i="1"/>
  <c r="Y130" i="1"/>
  <c r="Y131" i="1"/>
  <c r="Y132" i="1"/>
  <c r="Y133" i="1"/>
  <c r="Y134" i="1"/>
  <c r="X125" i="1"/>
  <c r="X135" i="1" s="1"/>
  <c r="X126" i="1"/>
  <c r="X127" i="1"/>
  <c r="X128" i="1"/>
  <c r="X129" i="1"/>
  <c r="X130" i="1"/>
  <c r="X131" i="1"/>
  <c r="X132" i="1"/>
  <c r="X133" i="1"/>
  <c r="X134" i="1"/>
  <c r="AD134" i="1"/>
  <c r="W134" i="1"/>
  <c r="AD133" i="1"/>
  <c r="W133" i="1"/>
  <c r="AD132" i="1"/>
  <c r="W132" i="1"/>
  <c r="AD131" i="1"/>
  <c r="W131" i="1"/>
  <c r="AD130" i="1"/>
  <c r="W130" i="1"/>
  <c r="AD129" i="1"/>
  <c r="W129" i="1"/>
  <c r="AD128" i="1"/>
  <c r="W128" i="1"/>
  <c r="AD127" i="1"/>
  <c r="W127" i="1"/>
  <c r="AD126" i="1"/>
  <c r="W126" i="1"/>
  <c r="AD125" i="1"/>
  <c r="W125" i="1"/>
  <c r="AF112" i="1"/>
  <c r="AF113" i="1"/>
  <c r="AF122" i="1" s="1"/>
  <c r="AF153" i="1" s="1"/>
  <c r="AF114" i="1"/>
  <c r="AF115" i="1"/>
  <c r="AF116" i="1"/>
  <c r="AF117" i="1"/>
  <c r="AF118" i="1"/>
  <c r="AF119" i="1"/>
  <c r="AF120" i="1"/>
  <c r="AF121" i="1"/>
  <c r="AE112" i="1"/>
  <c r="AE113" i="1"/>
  <c r="AE114" i="1"/>
  <c r="AE115" i="1"/>
  <c r="AE116" i="1"/>
  <c r="AE117" i="1"/>
  <c r="AE118" i="1"/>
  <c r="AE119" i="1"/>
  <c r="AE120" i="1"/>
  <c r="AE121" i="1"/>
  <c r="AE122" i="1"/>
  <c r="Y112" i="1"/>
  <c r="Y113" i="1"/>
  <c r="Y122" i="1" s="1"/>
  <c r="Y153" i="1" s="1"/>
  <c r="Y114" i="1"/>
  <c r="Y115" i="1"/>
  <c r="Y116" i="1"/>
  <c r="Y117" i="1"/>
  <c r="Y118" i="1"/>
  <c r="Y119" i="1"/>
  <c r="Y120" i="1"/>
  <c r="Y121" i="1"/>
  <c r="X112" i="1"/>
  <c r="X122" i="1" s="1"/>
  <c r="X113" i="1"/>
  <c r="X114" i="1"/>
  <c r="X115" i="1"/>
  <c r="X116" i="1"/>
  <c r="X117" i="1"/>
  <c r="X118" i="1"/>
  <c r="X119" i="1"/>
  <c r="X120" i="1"/>
  <c r="X121" i="1"/>
  <c r="AD121" i="1"/>
  <c r="W121" i="1"/>
  <c r="AD120" i="1"/>
  <c r="W120" i="1"/>
  <c r="AD119" i="1"/>
  <c r="W119" i="1"/>
  <c r="AD118" i="1"/>
  <c r="W118" i="1"/>
  <c r="AD117" i="1"/>
  <c r="W117" i="1"/>
  <c r="AD116" i="1"/>
  <c r="W116" i="1"/>
  <c r="AD115" i="1"/>
  <c r="W115" i="1"/>
  <c r="AD114" i="1"/>
  <c r="W114" i="1"/>
  <c r="AD113" i="1"/>
  <c r="W113" i="1"/>
  <c r="AD112" i="1"/>
  <c r="W112" i="1"/>
  <c r="AF99" i="1"/>
  <c r="AF100" i="1"/>
  <c r="AF109" i="1" s="1"/>
  <c r="AF101" i="1"/>
  <c r="AF102" i="1"/>
  <c r="AF103" i="1"/>
  <c r="AF104" i="1"/>
  <c r="AF105" i="1"/>
  <c r="AF106" i="1"/>
  <c r="AF107" i="1"/>
  <c r="AF108" i="1"/>
  <c r="AE99" i="1"/>
  <c r="AE100" i="1"/>
  <c r="AE101" i="1"/>
  <c r="AE102" i="1"/>
  <c r="AE103" i="1"/>
  <c r="AE104" i="1"/>
  <c r="AE105" i="1"/>
  <c r="AE106" i="1"/>
  <c r="AE107" i="1"/>
  <c r="AE108" i="1"/>
  <c r="AE109" i="1"/>
  <c r="Y99" i="1"/>
  <c r="Y100" i="1"/>
  <c r="Y109" i="1" s="1"/>
  <c r="Y101" i="1"/>
  <c r="Y102" i="1"/>
  <c r="Y103" i="1"/>
  <c r="Y104" i="1"/>
  <c r="Y105" i="1"/>
  <c r="Y106" i="1"/>
  <c r="Y107" i="1"/>
  <c r="Y108" i="1"/>
  <c r="X99" i="1"/>
  <c r="X109" i="1" s="1"/>
  <c r="X100" i="1"/>
  <c r="X101" i="1"/>
  <c r="X102" i="1"/>
  <c r="X103" i="1"/>
  <c r="X104" i="1"/>
  <c r="X105" i="1"/>
  <c r="X106" i="1"/>
  <c r="X107" i="1"/>
  <c r="X108" i="1"/>
  <c r="AD108" i="1"/>
  <c r="W108" i="1"/>
  <c r="AD107" i="1"/>
  <c r="W107" i="1"/>
  <c r="AD106" i="1"/>
  <c r="W106" i="1"/>
  <c r="AD105" i="1"/>
  <c r="W105" i="1"/>
  <c r="AD104" i="1"/>
  <c r="W104" i="1"/>
  <c r="AD103" i="1"/>
  <c r="W103" i="1"/>
  <c r="AD102" i="1"/>
  <c r="W102" i="1"/>
  <c r="AD101" i="1"/>
  <c r="W101" i="1"/>
  <c r="AD100" i="1"/>
  <c r="W100" i="1"/>
  <c r="AD99" i="1"/>
  <c r="W99" i="1"/>
  <c r="AF86" i="1"/>
  <c r="AF87" i="1"/>
  <c r="AF96" i="1" s="1"/>
  <c r="AF152" i="1" s="1"/>
  <c r="AF88" i="1"/>
  <c r="AF89" i="1"/>
  <c r="AF90" i="1"/>
  <c r="AF91" i="1"/>
  <c r="AF92" i="1"/>
  <c r="AF93" i="1"/>
  <c r="AF94" i="1"/>
  <c r="AF95" i="1"/>
  <c r="AE86" i="1"/>
  <c r="AE87" i="1"/>
  <c r="AE88" i="1"/>
  <c r="AE89" i="1"/>
  <c r="AE90" i="1"/>
  <c r="AE91" i="1"/>
  <c r="AE92" i="1"/>
  <c r="AE93" i="1"/>
  <c r="AE94" i="1"/>
  <c r="AE95" i="1"/>
  <c r="AE96" i="1"/>
  <c r="Y86" i="1"/>
  <c r="Y87" i="1"/>
  <c r="Y96" i="1" s="1"/>
  <c r="Y152" i="1" s="1"/>
  <c r="Y88" i="1"/>
  <c r="Y89" i="1"/>
  <c r="Y90" i="1"/>
  <c r="Y91" i="1"/>
  <c r="Y92" i="1"/>
  <c r="Y93" i="1"/>
  <c r="Y94" i="1"/>
  <c r="Y95" i="1"/>
  <c r="X86" i="1"/>
  <c r="X96" i="1" s="1"/>
  <c r="X87" i="1"/>
  <c r="X88" i="1"/>
  <c r="X89" i="1"/>
  <c r="X90" i="1"/>
  <c r="X91" i="1"/>
  <c r="X92" i="1"/>
  <c r="X93" i="1"/>
  <c r="X94" i="1"/>
  <c r="X95" i="1"/>
  <c r="AD95" i="1"/>
  <c r="W95" i="1"/>
  <c r="AD94" i="1"/>
  <c r="W94" i="1"/>
  <c r="AD93" i="1"/>
  <c r="W93" i="1"/>
  <c r="AD92" i="1"/>
  <c r="W92" i="1"/>
  <c r="AD91" i="1"/>
  <c r="W91" i="1"/>
  <c r="AD90" i="1"/>
  <c r="W90" i="1"/>
  <c r="AD89" i="1"/>
  <c r="W89" i="1"/>
  <c r="AD88" i="1"/>
  <c r="W88" i="1"/>
  <c r="AD87" i="1"/>
  <c r="W87" i="1"/>
  <c r="AD86" i="1"/>
  <c r="W86" i="1"/>
  <c r="AF73" i="1"/>
  <c r="AF74" i="1"/>
  <c r="AF83" i="1" s="1"/>
  <c r="AF75" i="1"/>
  <c r="AF76" i="1"/>
  <c r="AF77" i="1"/>
  <c r="AF78" i="1"/>
  <c r="AF79" i="1"/>
  <c r="AF80" i="1"/>
  <c r="AF81" i="1"/>
  <c r="AF82" i="1"/>
  <c r="AE73" i="1"/>
  <c r="AE74" i="1"/>
  <c r="AE75" i="1"/>
  <c r="AE76" i="1"/>
  <c r="AE77" i="1"/>
  <c r="AE78" i="1"/>
  <c r="AE79" i="1"/>
  <c r="AE80" i="1"/>
  <c r="AE81" i="1"/>
  <c r="AE82" i="1"/>
  <c r="AE83" i="1"/>
  <c r="Y73" i="1"/>
  <c r="Y74" i="1"/>
  <c r="Y83" i="1" s="1"/>
  <c r="Y75" i="1"/>
  <c r="Y76" i="1"/>
  <c r="Y77" i="1"/>
  <c r="Y78" i="1"/>
  <c r="Y79" i="1"/>
  <c r="Y80" i="1"/>
  <c r="Y81" i="1"/>
  <c r="Y82" i="1"/>
  <c r="X73" i="1"/>
  <c r="X83" i="1" s="1"/>
  <c r="X74" i="1"/>
  <c r="X75" i="1"/>
  <c r="X76" i="1"/>
  <c r="X77" i="1"/>
  <c r="X78" i="1"/>
  <c r="X79" i="1"/>
  <c r="X80" i="1"/>
  <c r="X81" i="1"/>
  <c r="X82" i="1"/>
  <c r="AD82" i="1"/>
  <c r="W82" i="1"/>
  <c r="AD81" i="1"/>
  <c r="W81" i="1"/>
  <c r="AD80" i="1"/>
  <c r="W80" i="1"/>
  <c r="AD79" i="1"/>
  <c r="W79" i="1"/>
  <c r="AD78" i="1"/>
  <c r="W78" i="1"/>
  <c r="AD77" i="1"/>
  <c r="W77" i="1"/>
  <c r="AD76" i="1"/>
  <c r="W76" i="1"/>
  <c r="AD75" i="1"/>
  <c r="W75" i="1"/>
  <c r="AD74" i="1"/>
  <c r="W74" i="1"/>
  <c r="AD73" i="1"/>
  <c r="W73" i="1"/>
  <c r="AF60" i="1"/>
  <c r="AF61" i="1"/>
  <c r="AF70" i="1" s="1"/>
  <c r="AF62" i="1"/>
  <c r="AF63" i="1"/>
  <c r="AF64" i="1"/>
  <c r="AF65" i="1"/>
  <c r="AF66" i="1"/>
  <c r="AF67" i="1"/>
  <c r="AF68" i="1"/>
  <c r="AF69" i="1"/>
  <c r="AE60" i="1"/>
  <c r="AE61" i="1"/>
  <c r="AE62" i="1"/>
  <c r="AE63" i="1"/>
  <c r="AE64" i="1"/>
  <c r="AE65" i="1"/>
  <c r="AE66" i="1"/>
  <c r="AE67" i="1"/>
  <c r="AE68" i="1"/>
  <c r="AE69" i="1"/>
  <c r="AE70" i="1"/>
  <c r="Y60" i="1"/>
  <c r="Y61" i="1"/>
  <c r="Y70" i="1" s="1"/>
  <c r="Y62" i="1"/>
  <c r="Y63" i="1"/>
  <c r="Y64" i="1"/>
  <c r="Y65" i="1"/>
  <c r="Y66" i="1"/>
  <c r="Y67" i="1"/>
  <c r="Y68" i="1"/>
  <c r="Y69" i="1"/>
  <c r="X60" i="1"/>
  <c r="X70" i="1" s="1"/>
  <c r="X61" i="1"/>
  <c r="X62" i="1"/>
  <c r="X63" i="1"/>
  <c r="X64" i="1"/>
  <c r="X65" i="1"/>
  <c r="X66" i="1"/>
  <c r="X67" i="1"/>
  <c r="X68" i="1"/>
  <c r="X69" i="1"/>
  <c r="AD69" i="1"/>
  <c r="W69" i="1"/>
  <c r="AD68" i="1"/>
  <c r="W68" i="1"/>
  <c r="AD67" i="1"/>
  <c r="W67" i="1"/>
  <c r="AD66" i="1"/>
  <c r="W66" i="1"/>
  <c r="AD65" i="1"/>
  <c r="W65" i="1"/>
  <c r="AD64" i="1"/>
  <c r="W64" i="1"/>
  <c r="AD63" i="1"/>
  <c r="W63" i="1"/>
  <c r="AD62" i="1"/>
  <c r="W62" i="1"/>
  <c r="AD61" i="1"/>
  <c r="W61" i="1"/>
  <c r="AD60" i="1"/>
  <c r="W60" i="1"/>
  <c r="AF47" i="1"/>
  <c r="AF48" i="1"/>
  <c r="AF57" i="1" s="1"/>
  <c r="AF49" i="1"/>
  <c r="AF50" i="1"/>
  <c r="AF51" i="1"/>
  <c r="AF52" i="1"/>
  <c r="AF53" i="1"/>
  <c r="AF54" i="1"/>
  <c r="AF55" i="1"/>
  <c r="AF56" i="1"/>
  <c r="AE47" i="1"/>
  <c r="AE48" i="1"/>
  <c r="AE49" i="1"/>
  <c r="AE50" i="1"/>
  <c r="AE51" i="1"/>
  <c r="AE52" i="1"/>
  <c r="AE53" i="1"/>
  <c r="AE54" i="1"/>
  <c r="AE55" i="1"/>
  <c r="AE56" i="1"/>
  <c r="AE57" i="1"/>
  <c r="Y47" i="1"/>
  <c r="Y48" i="1"/>
  <c r="Y57" i="1" s="1"/>
  <c r="Y49" i="1"/>
  <c r="Y50" i="1"/>
  <c r="Y51" i="1"/>
  <c r="Y52" i="1"/>
  <c r="Y53" i="1"/>
  <c r="Y54" i="1"/>
  <c r="Y55" i="1"/>
  <c r="Y56" i="1"/>
  <c r="X47" i="1"/>
  <c r="X57" i="1" s="1"/>
  <c r="X48" i="1"/>
  <c r="X49" i="1"/>
  <c r="X50" i="1"/>
  <c r="X51" i="1"/>
  <c r="X52" i="1"/>
  <c r="X53" i="1"/>
  <c r="X54" i="1"/>
  <c r="X55" i="1"/>
  <c r="X56" i="1"/>
  <c r="AD56" i="1"/>
  <c r="W56" i="1"/>
  <c r="AD55" i="1"/>
  <c r="W55" i="1"/>
  <c r="AD54" i="1"/>
  <c r="W54" i="1"/>
  <c r="AD53" i="1"/>
  <c r="W53" i="1"/>
  <c r="AD52" i="1"/>
  <c r="W52" i="1"/>
  <c r="AD51" i="1"/>
  <c r="W51" i="1"/>
  <c r="AD50" i="1"/>
  <c r="W50" i="1"/>
  <c r="AD49" i="1"/>
  <c r="W49" i="1"/>
  <c r="AD48" i="1"/>
  <c r="W48" i="1"/>
  <c r="AD47" i="1"/>
  <c r="W47" i="1"/>
  <c r="AF34" i="1"/>
  <c r="AF35" i="1"/>
  <c r="AF44" i="1" s="1"/>
  <c r="AF36" i="1"/>
  <c r="AF37" i="1"/>
  <c r="AF38" i="1"/>
  <c r="AF39" i="1"/>
  <c r="AF40" i="1"/>
  <c r="AF41" i="1"/>
  <c r="AF42" i="1"/>
  <c r="AF43" i="1"/>
  <c r="AE34" i="1"/>
  <c r="AE35" i="1"/>
  <c r="AE36" i="1"/>
  <c r="AE37" i="1"/>
  <c r="AE38" i="1"/>
  <c r="AE39" i="1"/>
  <c r="AE40" i="1"/>
  <c r="AE41" i="1"/>
  <c r="AE42" i="1"/>
  <c r="AE43" i="1"/>
  <c r="AE44" i="1"/>
  <c r="Y34" i="1"/>
  <c r="Y35" i="1"/>
  <c r="Y44" i="1" s="1"/>
  <c r="Y36" i="1"/>
  <c r="Y37" i="1"/>
  <c r="Y38" i="1"/>
  <c r="Y39" i="1"/>
  <c r="Y40" i="1"/>
  <c r="Y41" i="1"/>
  <c r="Y42" i="1"/>
  <c r="Y43" i="1"/>
  <c r="X34" i="1"/>
  <c r="X44" i="1" s="1"/>
  <c r="X35" i="1"/>
  <c r="X36" i="1"/>
  <c r="X37" i="1"/>
  <c r="X38" i="1"/>
  <c r="X39" i="1"/>
  <c r="X40" i="1"/>
  <c r="X41" i="1"/>
  <c r="X42" i="1"/>
  <c r="X43" i="1"/>
  <c r="AD43" i="1"/>
  <c r="W43" i="1"/>
  <c r="AD42" i="1"/>
  <c r="W42" i="1"/>
  <c r="AD41" i="1"/>
  <c r="W41" i="1"/>
  <c r="AD40" i="1"/>
  <c r="W40" i="1"/>
  <c r="AD39" i="1"/>
  <c r="W39" i="1"/>
  <c r="AD38" i="1"/>
  <c r="W38" i="1"/>
  <c r="AD37" i="1"/>
  <c r="W37" i="1"/>
  <c r="AD36" i="1"/>
  <c r="W36" i="1"/>
  <c r="AD35" i="1"/>
  <c r="W35" i="1"/>
  <c r="AD34" i="1"/>
  <c r="W34" i="1"/>
  <c r="AF21" i="1"/>
  <c r="AF22" i="1"/>
  <c r="AF31" i="1" s="1"/>
  <c r="AF151" i="1" s="1"/>
  <c r="AF156" i="1" s="1"/>
  <c r="Z157" i="1" s="1"/>
  <c r="AF23" i="1"/>
  <c r="AF24" i="1"/>
  <c r="AF25" i="1"/>
  <c r="AF26" i="1"/>
  <c r="AF27" i="1"/>
  <c r="AF28" i="1"/>
  <c r="AF29" i="1"/>
  <c r="AF30" i="1"/>
  <c r="AE21" i="1"/>
  <c r="AE22" i="1"/>
  <c r="AE23" i="1"/>
  <c r="AE24" i="1"/>
  <c r="AE25" i="1"/>
  <c r="AE26" i="1"/>
  <c r="AE27" i="1"/>
  <c r="AE28" i="1"/>
  <c r="AE29" i="1"/>
  <c r="AE30" i="1"/>
  <c r="AE31" i="1"/>
  <c r="Y21" i="1"/>
  <c r="Y22" i="1"/>
  <c r="Y31" i="1" s="1"/>
  <c r="Y151" i="1" s="1"/>
  <c r="Y156" i="1" s="1"/>
  <c r="S157" i="1" s="1"/>
  <c r="Y23" i="1"/>
  <c r="Y24" i="1"/>
  <c r="Y25" i="1"/>
  <c r="Y26" i="1"/>
  <c r="Y27" i="1"/>
  <c r="Y28" i="1"/>
  <c r="Y29" i="1"/>
  <c r="Y30" i="1"/>
  <c r="X21" i="1"/>
  <c r="X31" i="1" s="1"/>
  <c r="X22" i="1"/>
  <c r="X23" i="1"/>
  <c r="X24" i="1"/>
  <c r="X25" i="1"/>
  <c r="X26" i="1"/>
  <c r="X27" i="1"/>
  <c r="X28" i="1"/>
  <c r="X29" i="1"/>
  <c r="X30" i="1"/>
  <c r="I146" i="1"/>
  <c r="I147" i="1"/>
  <c r="I140" i="1"/>
  <c r="I141" i="1"/>
  <c r="I142" i="1"/>
  <c r="I143" i="1"/>
  <c r="I144" i="1"/>
  <c r="I145" i="1"/>
  <c r="Q125" i="1"/>
  <c r="Q135" i="1" s="1"/>
  <c r="Q154" i="1" s="1"/>
  <c r="Q126" i="1"/>
  <c r="Q127" i="1"/>
  <c r="Q128" i="1"/>
  <c r="Q129" i="1"/>
  <c r="Q130" i="1"/>
  <c r="Q131" i="1"/>
  <c r="Q132" i="1"/>
  <c r="Q133" i="1"/>
  <c r="Q134" i="1"/>
  <c r="P125" i="1"/>
  <c r="P135" i="1" s="1"/>
  <c r="P126" i="1"/>
  <c r="P127" i="1"/>
  <c r="P128" i="1"/>
  <c r="P129" i="1"/>
  <c r="P130" i="1"/>
  <c r="P131" i="1"/>
  <c r="P132" i="1"/>
  <c r="P133" i="1"/>
  <c r="P134" i="1"/>
  <c r="I125" i="1"/>
  <c r="I135" i="1" s="1"/>
  <c r="H125" i="1"/>
  <c r="J125" i="1" s="1"/>
  <c r="I126" i="1"/>
  <c r="H126" i="1"/>
  <c r="J126" i="1"/>
  <c r="I127" i="1"/>
  <c r="H127" i="1"/>
  <c r="J127" i="1" s="1"/>
  <c r="J128" i="1"/>
  <c r="J129" i="1"/>
  <c r="J130" i="1"/>
  <c r="J131" i="1"/>
  <c r="J132" i="1"/>
  <c r="J133" i="1"/>
  <c r="J134" i="1"/>
  <c r="I128" i="1"/>
  <c r="I129" i="1"/>
  <c r="I130" i="1"/>
  <c r="I131" i="1"/>
  <c r="I132" i="1"/>
  <c r="I133" i="1"/>
  <c r="I134" i="1"/>
  <c r="Q112" i="1"/>
  <c r="Q122" i="1" s="1"/>
  <c r="Q153" i="1" s="1"/>
  <c r="Q113" i="1"/>
  <c r="Q114" i="1"/>
  <c r="Q115" i="1"/>
  <c r="Q116" i="1"/>
  <c r="Q117" i="1"/>
  <c r="Q118" i="1"/>
  <c r="Q119" i="1"/>
  <c r="Q120" i="1"/>
  <c r="Q121" i="1"/>
  <c r="P112" i="1"/>
  <c r="P122" i="1" s="1"/>
  <c r="P113" i="1"/>
  <c r="P114" i="1"/>
  <c r="P115" i="1"/>
  <c r="P116" i="1"/>
  <c r="P117" i="1"/>
  <c r="P118" i="1"/>
  <c r="P119" i="1"/>
  <c r="P120" i="1"/>
  <c r="P121" i="1"/>
  <c r="J112" i="1"/>
  <c r="J122" i="1" s="1"/>
  <c r="J153" i="1" s="1"/>
  <c r="J113" i="1"/>
  <c r="J114" i="1"/>
  <c r="J115" i="1"/>
  <c r="J116" i="1"/>
  <c r="J117" i="1"/>
  <c r="J118" i="1"/>
  <c r="J119" i="1"/>
  <c r="J120" i="1"/>
  <c r="J121" i="1"/>
  <c r="I112" i="1"/>
  <c r="I122" i="1" s="1"/>
  <c r="I113" i="1"/>
  <c r="I114" i="1"/>
  <c r="I115" i="1"/>
  <c r="I116" i="1"/>
  <c r="I117" i="1"/>
  <c r="I118" i="1"/>
  <c r="I119" i="1"/>
  <c r="I120" i="1"/>
  <c r="I121" i="1"/>
  <c r="Q99" i="1"/>
  <c r="Q109" i="1" s="1"/>
  <c r="Q100" i="1"/>
  <c r="Q101" i="1"/>
  <c r="Q102" i="1"/>
  <c r="Q103" i="1"/>
  <c r="Q104" i="1"/>
  <c r="Q105" i="1"/>
  <c r="Q106" i="1"/>
  <c r="Q107" i="1"/>
  <c r="Q108" i="1"/>
  <c r="P99" i="1"/>
  <c r="P109" i="1" s="1"/>
  <c r="P100" i="1"/>
  <c r="P101" i="1"/>
  <c r="P102" i="1"/>
  <c r="P103" i="1"/>
  <c r="P104" i="1"/>
  <c r="P105" i="1"/>
  <c r="P106" i="1"/>
  <c r="P107" i="1"/>
  <c r="P108" i="1"/>
  <c r="I99" i="1"/>
  <c r="I109" i="1" s="1"/>
  <c r="H99" i="1"/>
  <c r="I100" i="1"/>
  <c r="H100" i="1"/>
  <c r="J100" i="1" s="1"/>
  <c r="J101" i="1"/>
  <c r="J102" i="1"/>
  <c r="J103" i="1"/>
  <c r="J104" i="1"/>
  <c r="J105" i="1"/>
  <c r="J106" i="1"/>
  <c r="J107" i="1"/>
  <c r="J108" i="1"/>
  <c r="I101" i="1"/>
  <c r="I102" i="1"/>
  <c r="I103" i="1"/>
  <c r="I104" i="1"/>
  <c r="I105" i="1"/>
  <c r="I106" i="1"/>
  <c r="I107" i="1"/>
  <c r="I108" i="1"/>
  <c r="Q86" i="1"/>
  <c r="Q96" i="1" s="1"/>
  <c r="Q152" i="1" s="1"/>
  <c r="Q87" i="1"/>
  <c r="Q88" i="1"/>
  <c r="Q89" i="1"/>
  <c r="Q90" i="1"/>
  <c r="Q91" i="1"/>
  <c r="Q92" i="1"/>
  <c r="Q93" i="1"/>
  <c r="Q94" i="1"/>
  <c r="Q95" i="1"/>
  <c r="P86" i="1"/>
  <c r="P96" i="1" s="1"/>
  <c r="P87" i="1"/>
  <c r="P88" i="1"/>
  <c r="P89" i="1"/>
  <c r="P90" i="1"/>
  <c r="P91" i="1"/>
  <c r="P92" i="1"/>
  <c r="P93" i="1"/>
  <c r="P94" i="1"/>
  <c r="P95" i="1"/>
  <c r="J86" i="1"/>
  <c r="J96" i="1" s="1"/>
  <c r="J87" i="1"/>
  <c r="J88" i="1"/>
  <c r="J89" i="1"/>
  <c r="J90" i="1"/>
  <c r="J91" i="1"/>
  <c r="J92" i="1"/>
  <c r="J93" i="1"/>
  <c r="J94" i="1"/>
  <c r="J95" i="1"/>
  <c r="I86" i="1"/>
  <c r="I96" i="1" s="1"/>
  <c r="I87" i="1"/>
  <c r="I88" i="1"/>
  <c r="I89" i="1"/>
  <c r="I90" i="1"/>
  <c r="I91" i="1"/>
  <c r="I92" i="1"/>
  <c r="I93" i="1"/>
  <c r="I94" i="1"/>
  <c r="I95" i="1"/>
  <c r="Q73" i="1"/>
  <c r="Q83" i="1" s="1"/>
  <c r="Q74" i="1"/>
  <c r="Q75" i="1"/>
  <c r="Q76" i="1"/>
  <c r="Q77" i="1"/>
  <c r="Q78" i="1"/>
  <c r="Q79" i="1"/>
  <c r="Q80" i="1"/>
  <c r="Q81" i="1"/>
  <c r="Q82" i="1"/>
  <c r="P73" i="1"/>
  <c r="P83" i="1" s="1"/>
  <c r="P74" i="1"/>
  <c r="P75" i="1"/>
  <c r="P76" i="1"/>
  <c r="P77" i="1"/>
  <c r="P78" i="1"/>
  <c r="P79" i="1"/>
  <c r="P80" i="1"/>
  <c r="P81" i="1"/>
  <c r="P82" i="1"/>
  <c r="I73" i="1"/>
  <c r="I83" i="1" s="1"/>
  <c r="I74" i="1"/>
  <c r="I75" i="1"/>
  <c r="I76" i="1"/>
  <c r="I77" i="1"/>
  <c r="I78" i="1"/>
  <c r="I79" i="1"/>
  <c r="I80" i="1"/>
  <c r="I81" i="1"/>
  <c r="I82" i="1"/>
  <c r="Q60" i="1"/>
  <c r="Q61" i="1"/>
  <c r="Q62" i="1"/>
  <c r="Q63" i="1"/>
  <c r="Q64" i="1"/>
  <c r="P65" i="1"/>
  <c r="Q65" i="1" s="1"/>
  <c r="O65" i="1"/>
  <c r="P66" i="1"/>
  <c r="Q66" i="1" s="1"/>
  <c r="O66" i="1"/>
  <c r="Q67" i="1"/>
  <c r="P68" i="1"/>
  <c r="Q68" i="1" s="1"/>
  <c r="O68" i="1"/>
  <c r="P69" i="1"/>
  <c r="O69" i="1"/>
  <c r="Q69" i="1" s="1"/>
  <c r="P60" i="1"/>
  <c r="P70" i="1" s="1"/>
  <c r="P61" i="1"/>
  <c r="P62" i="1"/>
  <c r="P63" i="1"/>
  <c r="P64" i="1"/>
  <c r="P67" i="1"/>
  <c r="I62" i="1"/>
  <c r="I65" i="1"/>
  <c r="I66" i="1"/>
  <c r="I67" i="1"/>
  <c r="I68" i="1"/>
  <c r="I69" i="1"/>
  <c r="P47" i="1"/>
  <c r="P57" i="1" s="1"/>
  <c r="O47" i="1"/>
  <c r="Q47" i="1"/>
  <c r="Q48" i="1"/>
  <c r="Q49" i="1"/>
  <c r="Q50" i="1"/>
  <c r="Q51" i="1"/>
  <c r="P52" i="1"/>
  <c r="Q52" i="1" s="1"/>
  <c r="O52" i="1"/>
  <c r="P53" i="1"/>
  <c r="Q53" i="1" s="1"/>
  <c r="O53" i="1"/>
  <c r="Q54" i="1"/>
  <c r="P55" i="1"/>
  <c r="Q55" i="1" s="1"/>
  <c r="O55" i="1"/>
  <c r="Q56" i="1"/>
  <c r="P48" i="1"/>
  <c r="P49" i="1"/>
  <c r="P50" i="1"/>
  <c r="P51" i="1"/>
  <c r="P54" i="1"/>
  <c r="P56" i="1"/>
  <c r="I50" i="1"/>
  <c r="I52" i="1"/>
  <c r="I53" i="1"/>
  <c r="I54" i="1"/>
  <c r="I55" i="1"/>
  <c r="I56" i="1"/>
  <c r="Q34" i="1"/>
  <c r="Q35" i="1"/>
  <c r="Q36" i="1"/>
  <c r="Q37" i="1"/>
  <c r="P38" i="1"/>
  <c r="Q38" i="1" s="1"/>
  <c r="O38" i="1"/>
  <c r="Q39" i="1"/>
  <c r="Q40" i="1"/>
  <c r="Q41" i="1"/>
  <c r="Q42" i="1"/>
  <c r="Q43" i="1"/>
  <c r="P34" i="1"/>
  <c r="P44" i="1" s="1"/>
  <c r="P35" i="1"/>
  <c r="P36" i="1"/>
  <c r="P37" i="1"/>
  <c r="P39" i="1"/>
  <c r="P40" i="1"/>
  <c r="P41" i="1"/>
  <c r="P42" i="1"/>
  <c r="P43" i="1"/>
  <c r="I38" i="1"/>
  <c r="I39" i="1"/>
  <c r="I40" i="1"/>
  <c r="I41" i="1"/>
  <c r="I42" i="1"/>
  <c r="I43" i="1"/>
  <c r="P21" i="1"/>
  <c r="P31" i="1" s="1"/>
  <c r="O21" i="1"/>
  <c r="Q21" i="1" s="1"/>
  <c r="Q31" i="1" s="1"/>
  <c r="P22" i="1"/>
  <c r="O22" i="1"/>
  <c r="Q22" i="1"/>
  <c r="Q23" i="1"/>
  <c r="P24" i="1"/>
  <c r="O24" i="1"/>
  <c r="Q24" i="1"/>
  <c r="Q25" i="1"/>
  <c r="Q26" i="1"/>
  <c r="Q27" i="1"/>
  <c r="Q28" i="1"/>
  <c r="Q29" i="1"/>
  <c r="Q30" i="1"/>
  <c r="P23" i="1"/>
  <c r="P25" i="1"/>
  <c r="P26" i="1"/>
  <c r="P27" i="1"/>
  <c r="P28" i="1"/>
  <c r="P29" i="1"/>
  <c r="P30" i="1"/>
  <c r="I24" i="1"/>
  <c r="I25" i="1"/>
  <c r="I26" i="1"/>
  <c r="I27" i="1"/>
  <c r="I28" i="1"/>
  <c r="I29" i="1"/>
  <c r="I30" i="1"/>
  <c r="AD30" i="1"/>
  <c r="W30" i="1"/>
  <c r="AD29" i="1"/>
  <c r="W29" i="1"/>
  <c r="AD28" i="1"/>
  <c r="W28" i="1"/>
  <c r="AD27" i="1"/>
  <c r="W27" i="1"/>
  <c r="AD26" i="1"/>
  <c r="W26" i="1"/>
  <c r="AD25" i="1"/>
  <c r="W25" i="1"/>
  <c r="AD24" i="1"/>
  <c r="W24" i="1"/>
  <c r="AD23" i="1"/>
  <c r="W23" i="1"/>
  <c r="AD22" i="1"/>
  <c r="W22" i="1"/>
  <c r="AD21" i="1"/>
  <c r="W21" i="1"/>
  <c r="O108" i="1"/>
  <c r="O107" i="1"/>
  <c r="O106" i="1"/>
  <c r="O105" i="1"/>
  <c r="O104" i="1"/>
  <c r="O103" i="1"/>
  <c r="O102" i="1"/>
  <c r="O101" i="1"/>
  <c r="O100" i="1"/>
  <c r="O99" i="1"/>
  <c r="O147" i="1"/>
  <c r="H147" i="1"/>
  <c r="O146" i="1"/>
  <c r="H146" i="1"/>
  <c r="O145" i="1"/>
  <c r="H145" i="1"/>
  <c r="O144" i="1"/>
  <c r="H144" i="1"/>
  <c r="O143" i="1"/>
  <c r="H143" i="1"/>
  <c r="O142" i="1"/>
  <c r="H142" i="1"/>
  <c r="O141" i="1"/>
  <c r="H141" i="1"/>
  <c r="O140" i="1"/>
  <c r="H140" i="1"/>
  <c r="O139" i="1"/>
  <c r="O138" i="1"/>
  <c r="O134" i="1"/>
  <c r="H134" i="1"/>
  <c r="O133" i="1"/>
  <c r="H133" i="1"/>
  <c r="O132" i="1"/>
  <c r="H132" i="1"/>
  <c r="O131" i="1"/>
  <c r="H131" i="1"/>
  <c r="O130" i="1"/>
  <c r="H130" i="1"/>
  <c r="O129" i="1"/>
  <c r="H129" i="1"/>
  <c r="O128" i="1"/>
  <c r="H128" i="1"/>
  <c r="O127" i="1"/>
  <c r="O126" i="1"/>
  <c r="O125" i="1"/>
  <c r="O121" i="1"/>
  <c r="H121" i="1"/>
  <c r="O120" i="1"/>
  <c r="H120" i="1"/>
  <c r="O119" i="1"/>
  <c r="H119" i="1"/>
  <c r="O118" i="1"/>
  <c r="H118" i="1"/>
  <c r="O117" i="1"/>
  <c r="H117" i="1"/>
  <c r="O116" i="1"/>
  <c r="H116" i="1"/>
  <c r="O115" i="1"/>
  <c r="H115" i="1"/>
  <c r="O114" i="1"/>
  <c r="H114" i="1"/>
  <c r="O113" i="1"/>
  <c r="H113" i="1"/>
  <c r="O112" i="1"/>
  <c r="H112" i="1"/>
  <c r="O95" i="1"/>
  <c r="H95" i="1"/>
  <c r="O94" i="1"/>
  <c r="H94" i="1"/>
  <c r="O93" i="1"/>
  <c r="H93" i="1"/>
  <c r="O92" i="1"/>
  <c r="H92" i="1"/>
  <c r="O91" i="1"/>
  <c r="H91" i="1"/>
  <c r="O90" i="1"/>
  <c r="H90" i="1"/>
  <c r="O89" i="1"/>
  <c r="H89" i="1"/>
  <c r="O88" i="1"/>
  <c r="H88" i="1"/>
  <c r="O87" i="1"/>
  <c r="H87" i="1"/>
  <c r="O86" i="1"/>
  <c r="H86" i="1"/>
  <c r="O82" i="1"/>
  <c r="O81" i="1"/>
  <c r="O80" i="1"/>
  <c r="O79" i="1"/>
  <c r="O78" i="1"/>
  <c r="O77" i="1"/>
  <c r="O76" i="1"/>
  <c r="O75" i="1"/>
  <c r="O74" i="1"/>
  <c r="O73" i="1"/>
  <c r="H108" i="1"/>
  <c r="H107" i="1"/>
  <c r="H106" i="1"/>
  <c r="H105" i="1"/>
  <c r="H104" i="1"/>
  <c r="H103" i="1"/>
  <c r="H102" i="1"/>
  <c r="H101" i="1"/>
  <c r="H73" i="1"/>
  <c r="H74" i="1"/>
  <c r="H76" i="1"/>
  <c r="H77" i="1"/>
  <c r="H82" i="1"/>
  <c r="H81" i="1"/>
  <c r="H80" i="1"/>
  <c r="H79" i="1"/>
  <c r="H78" i="1"/>
  <c r="H75" i="1"/>
  <c r="H62" i="1"/>
  <c r="H69" i="1"/>
  <c r="H68" i="1"/>
  <c r="O67" i="1"/>
  <c r="H67" i="1"/>
  <c r="H66" i="1"/>
  <c r="H65" i="1"/>
  <c r="O64" i="1"/>
  <c r="O63" i="1"/>
  <c r="O62" i="1"/>
  <c r="O61" i="1"/>
  <c r="O60" i="1"/>
  <c r="O56" i="1"/>
  <c r="O54" i="1"/>
  <c r="O51" i="1"/>
  <c r="O50" i="1"/>
  <c r="O49" i="1"/>
  <c r="O48" i="1"/>
  <c r="H50" i="1"/>
  <c r="H56" i="1"/>
  <c r="H55" i="1"/>
  <c r="H54" i="1"/>
  <c r="H53" i="1"/>
  <c r="H52" i="1"/>
  <c r="O34" i="1"/>
  <c r="O35" i="1"/>
  <c r="O37" i="1"/>
  <c r="O43" i="1"/>
  <c r="H43" i="1"/>
  <c r="O42" i="1"/>
  <c r="H42" i="1"/>
  <c r="O41" i="1"/>
  <c r="H41" i="1"/>
  <c r="O40" i="1"/>
  <c r="H40" i="1"/>
  <c r="O39" i="1"/>
  <c r="H39" i="1"/>
  <c r="H38" i="1"/>
  <c r="O36" i="1"/>
  <c r="O30" i="1"/>
  <c r="O29" i="1"/>
  <c r="O28" i="1"/>
  <c r="O27" i="1"/>
  <c r="O26" i="1"/>
  <c r="O25" i="1"/>
  <c r="O23" i="1"/>
  <c r="H24" i="1"/>
  <c r="H25" i="1"/>
  <c r="H26" i="1"/>
  <c r="H27" i="1"/>
  <c r="H28" i="1"/>
  <c r="H29" i="1"/>
  <c r="H30" i="1"/>
  <c r="J31" i="1" l="1"/>
  <c r="J135" i="1"/>
  <c r="J154" i="1" s="1"/>
  <c r="J57" i="1"/>
  <c r="Q44" i="1"/>
  <c r="Q151" i="1" s="1"/>
  <c r="Q156" i="1" s="1"/>
  <c r="K157" i="1" s="1"/>
  <c r="Q57" i="1"/>
  <c r="Q70" i="1"/>
  <c r="J70" i="1"/>
  <c r="J148" i="1"/>
  <c r="J155" i="1" s="1"/>
  <c r="J99" i="1"/>
  <c r="J109" i="1" s="1"/>
  <c r="J152" i="1" s="1"/>
  <c r="I57" i="1"/>
  <c r="J151" i="1" l="1"/>
  <c r="J156" i="1" s="1"/>
  <c r="D157" i="1" s="1"/>
</calcChain>
</file>

<file path=xl/sharedStrings.xml><?xml version="1.0" encoding="utf-8"?>
<sst xmlns="http://schemas.openxmlformats.org/spreadsheetml/2006/main" count="680" uniqueCount="131">
  <si>
    <t>Release:</t>
  </si>
  <si>
    <t>W =</t>
  </si>
  <si>
    <t>U =</t>
  </si>
  <si>
    <t>1 .. 10</t>
  </si>
  <si>
    <t>W</t>
  </si>
  <si>
    <t>U</t>
  </si>
  <si>
    <t>%</t>
  </si>
  <si>
    <t>0001</t>
  </si>
  <si>
    <t>0002</t>
  </si>
  <si>
    <t>Feature by Phase</t>
  </si>
  <si>
    <t>B-Sample</t>
  </si>
  <si>
    <t>C-Sample</t>
  </si>
  <si>
    <t>SOP</t>
  </si>
  <si>
    <t>A-Sample</t>
  </si>
  <si>
    <t>x</t>
  </si>
  <si>
    <t>A010</t>
  </si>
  <si>
    <t>A020</t>
  </si>
  <si>
    <t>B010</t>
  </si>
  <si>
    <t>B020</t>
  </si>
  <si>
    <t>C010</t>
  </si>
  <si>
    <t>C020</t>
  </si>
  <si>
    <t>Sample-Phase</t>
  </si>
  <si>
    <t>Planned Releasedate</t>
  </si>
  <si>
    <t>Mechanics - housing features</t>
  </si>
  <si>
    <t>Electronics - basic features</t>
  </si>
  <si>
    <t>Mechanics - addon features</t>
  </si>
  <si>
    <t>Electronics - addon features</t>
  </si>
  <si>
    <t>Software - basic features</t>
  </si>
  <si>
    <t>Software - addon features</t>
  </si>
  <si>
    <t>Optics - basic features</t>
  </si>
  <si>
    <t>Optics - addon features</t>
  </si>
  <si>
    <t>Actors - basic features</t>
  </si>
  <si>
    <t>Actors - addon features</t>
  </si>
  <si>
    <t>Sensors - basic features</t>
  </si>
  <si>
    <t>Sensors - addon features</t>
  </si>
  <si>
    <t>Diagnostics</t>
  </si>
  <si>
    <t>Diagnostic Tools</t>
  </si>
  <si>
    <t>Parameter</t>
  </si>
  <si>
    <t>Probability</t>
  </si>
  <si>
    <t>meaning</t>
  </si>
  <si>
    <t>Unit</t>
  </si>
  <si>
    <t>hours (work)</t>
  </si>
  <si>
    <t>N =</t>
  </si>
  <si>
    <t>E =</t>
  </si>
  <si>
    <t>Expected value</t>
  </si>
  <si>
    <t>Nano-percent value</t>
  </si>
  <si>
    <t>Uncertainty factor</t>
  </si>
  <si>
    <t>Worst-case value</t>
  </si>
  <si>
    <t>N</t>
  </si>
  <si>
    <t>E</t>
  </si>
  <si>
    <t>work</t>
  </si>
  <si>
    <t>Detailed requirements</t>
  </si>
  <si>
    <t>Systems requirements</t>
  </si>
  <si>
    <t>Detailed design</t>
  </si>
  <si>
    <t>Management</t>
  </si>
  <si>
    <t>Support</t>
  </si>
  <si>
    <t>Systems architecture</t>
  </si>
  <si>
    <t>Component development</t>
  </si>
  <si>
    <t>X</t>
  </si>
  <si>
    <t>X =</t>
  </si>
  <si>
    <t>will be used</t>
  </si>
  <si>
    <t>-</t>
  </si>
  <si>
    <t>Collect customer requirements</t>
  </si>
  <si>
    <t>Evaluate customer requirements</t>
  </si>
  <si>
    <t>Total hours</t>
  </si>
  <si>
    <t>Releaseplanung Project Temperature/Pressure System</t>
  </si>
  <si>
    <t xml:space="preserve">Define systems boundary </t>
  </si>
  <si>
    <t>Develop chain of constrains</t>
  </si>
  <si>
    <t>Allocate systems requirements</t>
  </si>
  <si>
    <t>Create systems requirements specification</t>
  </si>
  <si>
    <t>Update systems requirements specification</t>
  </si>
  <si>
    <t>Create systems architecture specification</t>
  </si>
  <si>
    <t>Update systems architecture specification</t>
  </si>
  <si>
    <t>Evaluate systems requirements</t>
  </si>
  <si>
    <t>Create electronic requirements specification</t>
  </si>
  <si>
    <t>Create optical requirements specification</t>
  </si>
  <si>
    <t>Create software requirements specification</t>
  </si>
  <si>
    <t>Update electronic requirements specification</t>
  </si>
  <si>
    <t>Update optical requirements specification</t>
  </si>
  <si>
    <t>Update software requirements specification</t>
  </si>
  <si>
    <t>Create mechanic requirements specification</t>
  </si>
  <si>
    <t>Update mechanic requirements specification</t>
  </si>
  <si>
    <t>Create mechanic component design</t>
  </si>
  <si>
    <t>Create electronic component design</t>
  </si>
  <si>
    <t>Create optical component design</t>
  </si>
  <si>
    <t>Update mechanic component design</t>
  </si>
  <si>
    <t>Update electronic component design</t>
  </si>
  <si>
    <t>Update optical component design</t>
  </si>
  <si>
    <t>Create software high level design</t>
  </si>
  <si>
    <t>Create software low level design</t>
  </si>
  <si>
    <t>Update software high level design</t>
  </si>
  <si>
    <t>Update software low level design</t>
  </si>
  <si>
    <t xml:space="preserve">Update mechanic components </t>
  </si>
  <si>
    <t xml:space="preserve">Update electronic components </t>
  </si>
  <si>
    <t xml:space="preserve">Update optical components </t>
  </si>
  <si>
    <t xml:space="preserve">Develop mechanic components </t>
  </si>
  <si>
    <t xml:space="preserve">Develop electronic components </t>
  </si>
  <si>
    <t xml:space="preserve">Develop optical components </t>
  </si>
  <si>
    <t>Develop software modules</t>
  </si>
  <si>
    <t>Update software components</t>
  </si>
  <si>
    <t>Divison tests</t>
  </si>
  <si>
    <t>Mechanical system test</t>
  </si>
  <si>
    <t>Electronical system test</t>
  </si>
  <si>
    <t>Optical system test</t>
  </si>
  <si>
    <t>Software system test</t>
  </si>
  <si>
    <t>System tests</t>
  </si>
  <si>
    <t>Production</t>
  </si>
  <si>
    <t>Setup test concept (Sys+HW+SW)</t>
  </si>
  <si>
    <t>Systemtest</t>
  </si>
  <si>
    <t>Setup system test concept</t>
  </si>
  <si>
    <t>EMC tests</t>
  </si>
  <si>
    <t>Climate tests</t>
  </si>
  <si>
    <t>Environments tests</t>
  </si>
  <si>
    <t>Customer tests</t>
  </si>
  <si>
    <t>Develop test plan</t>
  </si>
  <si>
    <t>Documentation</t>
  </si>
  <si>
    <t>Logistics and resource planning</t>
  </si>
  <si>
    <t>Measurement planing</t>
  </si>
  <si>
    <t>Develop production concept</t>
  </si>
  <si>
    <t>Setup manufacturing equipments</t>
  </si>
  <si>
    <t>Meetings</t>
  </si>
  <si>
    <t>Project management</t>
  </si>
  <si>
    <t>Risk management</t>
  </si>
  <si>
    <t>Quality management</t>
  </si>
  <si>
    <t>Configuration management</t>
  </si>
  <si>
    <t>Release management</t>
  </si>
  <si>
    <t>Overall</t>
  </si>
  <si>
    <t>Engineering</t>
  </si>
  <si>
    <t>Testing</t>
  </si>
  <si>
    <t>€/hours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</si>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</sst>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%"/>
  </numFmts>
  <fonts count="8" x14ac:knownFonts="1">
    <font>
      <sz val="11"/>
      <color indexed="8"/>
      <name val="Helvetica Neue"/>
    </font>
    <font>
      <sz val="10"/>
      <color indexed="9"/>
      <name val="Helvetica Neue"/>
    </font>
    <font>
      <b/>
      <sz val="10"/>
      <color indexed="9"/>
      <name val="Helvetica Neue"/>
    </font>
    <font>
      <sz val="11"/>
      <color theme="0"/>
      <name val="Helvetica Neue"/>
    </font>
    <font>
      <sz val="11"/>
      <color indexed="8"/>
      <name val="Helvetica Neue"/>
    </font>
    <font>
      <u/>
      <sz val="11"/>
      <color theme="10"/>
      <name val="Helvetica Neue"/>
    </font>
    <font>
      <u/>
      <sz val="11"/>
      <color theme="11"/>
      <name val="Helvetica Neue"/>
    </font>
    <font>
      <b/>
      <sz val="10"/>
      <color rgb="FF000000"/>
      <name val="Helvetica Neue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9"/>
      </bottom>
      <diagonal/>
    </border>
    <border>
      <left/>
      <right style="thin">
        <color indexed="11"/>
      </right>
      <top/>
      <bottom/>
      <diagonal/>
    </border>
    <border>
      <left style="thin">
        <color indexed="8"/>
      </left>
      <right style="thin">
        <color theme="0" tint="-0.14996795556505021"/>
      </right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1"/>
      </left>
      <right style="thin">
        <color indexed="8"/>
      </right>
      <top style="thin">
        <color indexed="9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CDCDCD"/>
      </left>
      <right style="thin">
        <color rgb="FFCDCDCD"/>
      </right>
      <top style="thin">
        <color rgb="FFCDCDCD"/>
      </top>
      <bottom style="thin">
        <color rgb="FFCDCDCD"/>
      </bottom>
      <diagonal/>
    </border>
    <border>
      <left style="thin">
        <color auto="1"/>
      </left>
      <right style="thin">
        <color indexed="11"/>
      </right>
      <top style="thin">
        <color auto="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auto="1"/>
      </top>
      <bottom style="thin">
        <color indexed="11"/>
      </bottom>
      <diagonal/>
    </border>
    <border>
      <left style="thin">
        <color indexed="11"/>
      </left>
      <right style="thin">
        <color auto="1"/>
      </right>
      <top style="thin">
        <color auto="1"/>
      </top>
      <bottom style="thin">
        <color indexed="11"/>
      </bottom>
      <diagonal/>
    </border>
    <border>
      <left style="thin">
        <color auto="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auto="1"/>
      </right>
      <top style="thin">
        <color indexed="11"/>
      </top>
      <bottom style="thin">
        <color indexed="11"/>
      </bottom>
      <diagonal/>
    </border>
    <border>
      <left/>
      <right style="thin">
        <color auto="1"/>
      </right>
      <top style="thin">
        <color rgb="FFCDCDCD"/>
      </top>
      <bottom style="thin">
        <color rgb="FFCDCDCD"/>
      </bottom>
      <diagonal/>
    </border>
    <border>
      <left style="thin">
        <color auto="1"/>
      </left>
      <right style="thin">
        <color indexed="11"/>
      </right>
      <top/>
      <bottom style="thin">
        <color auto="1"/>
      </bottom>
      <diagonal/>
    </border>
    <border>
      <left style="thin">
        <color indexed="11"/>
      </left>
      <right style="thin">
        <color indexed="11"/>
      </right>
      <top/>
      <bottom style="thin">
        <color auto="1"/>
      </bottom>
      <diagonal/>
    </border>
    <border>
      <left style="thin">
        <color indexed="1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</borders>
  <cellStyleXfs count="212">
    <xf numFmtId="0" fontId="0" fillId="0" borderId="0" applyNumberFormat="0" applyFill="0" applyBorder="0" applyProtection="0">
      <alignment vertical="top"/>
    </xf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</cellStyleXfs>
  <cellXfs count="86">
    <xf numFmtId="0" fontId="0" fillId="0" borderId="0" xfId="0" applyAlignment="1"/>
    <xf numFmtId="0" fontId="1" fillId="0" borderId="0" xfId="0" applyNumberFormat="1" applyFont="1" applyAlignment="1">
      <alignment vertical="top"/>
    </xf>
    <xf numFmtId="0" fontId="2" fillId="2" borderId="2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0" fontId="2" fillId="2" borderId="2" xfId="0" applyNumberFormat="1" applyFont="1" applyFill="1" applyBorder="1" applyAlignment="1">
      <alignment horizontal="left" vertical="top"/>
    </xf>
    <xf numFmtId="0" fontId="2" fillId="2" borderId="2" xfId="0" applyNumberFormat="1" applyFont="1" applyFill="1" applyBorder="1" applyAlignment="1">
      <alignment horizontal="left" vertical="top" wrapText="1"/>
    </xf>
    <xf numFmtId="0" fontId="1" fillId="3" borderId="6" xfId="0" applyNumberFormat="1" applyFont="1" applyFill="1" applyBorder="1" applyAlignment="1">
      <alignment vertical="top"/>
    </xf>
    <xf numFmtId="0" fontId="1" fillId="3" borderId="0" xfId="0" applyNumberFormat="1" applyFont="1" applyFill="1" applyBorder="1" applyAlignment="1">
      <alignment vertical="top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3" borderId="10" xfId="0" applyNumberFormat="1" applyFont="1" applyFill="1" applyBorder="1" applyAlignment="1">
      <alignment horizontal="center" vertical="top"/>
    </xf>
    <xf numFmtId="0" fontId="2" fillId="3" borderId="11" xfId="0" applyNumberFormat="1" applyFont="1" applyFill="1" applyBorder="1" applyAlignment="1">
      <alignment horizontal="center" vertical="top"/>
    </xf>
    <xf numFmtId="0" fontId="2" fillId="3" borderId="12" xfId="0" applyNumberFormat="1" applyFont="1" applyFill="1" applyBorder="1" applyAlignment="1">
      <alignment horizontal="center" vertical="top"/>
    </xf>
    <xf numFmtId="0" fontId="1" fillId="2" borderId="13" xfId="0" applyNumberFormat="1" applyFont="1" applyFill="1" applyBorder="1" applyAlignment="1">
      <alignment horizontal="left" vertical="top" wrapText="1"/>
    </xf>
    <xf numFmtId="0" fontId="0" fillId="0" borderId="0" xfId="0" applyAlignment="1"/>
    <xf numFmtId="0" fontId="2" fillId="5" borderId="1" xfId="0" applyNumberFormat="1" applyFont="1" applyFill="1" applyBorder="1" applyAlignment="1">
      <alignment horizontal="center" vertical="top" wrapText="1"/>
    </xf>
    <xf numFmtId="0" fontId="0" fillId="0" borderId="0" xfId="0" applyBorder="1" applyAlignment="1"/>
    <xf numFmtId="0" fontId="2" fillId="2" borderId="14" xfId="0" applyNumberFormat="1" applyFont="1" applyFill="1" applyBorder="1" applyAlignment="1">
      <alignment horizontal="left" vertical="top" wrapText="1"/>
    </xf>
    <xf numFmtId="0" fontId="2" fillId="2" borderId="13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Alignment="1">
      <alignment vertical="top"/>
    </xf>
    <xf numFmtId="0" fontId="1" fillId="4" borderId="0" xfId="0" applyNumberFormat="1" applyFont="1" applyFill="1" applyBorder="1" applyAlignment="1">
      <alignment vertical="top"/>
    </xf>
    <xf numFmtId="0" fontId="0" fillId="4" borderId="0" xfId="0" applyFill="1" applyBorder="1" applyAlignment="1"/>
    <xf numFmtId="0" fontId="2" fillId="4" borderId="6" xfId="0" applyNumberFormat="1" applyFont="1" applyFill="1" applyBorder="1" applyAlignment="1">
      <alignment horizontal="center" vertical="top" wrapText="1"/>
    </xf>
    <xf numFmtId="164" fontId="1" fillId="4" borderId="0" xfId="0" applyNumberFormat="1" applyFont="1" applyFill="1" applyBorder="1" applyAlignment="1">
      <alignment horizontal="center" vertical="top" wrapText="1"/>
    </xf>
    <xf numFmtId="0" fontId="2" fillId="4" borderId="0" xfId="0" applyNumberFormat="1" applyFont="1" applyFill="1" applyBorder="1" applyAlignment="1">
      <alignment horizontal="center" vertical="top"/>
    </xf>
    <xf numFmtId="1" fontId="1" fillId="4" borderId="0" xfId="0" applyNumberFormat="1" applyFont="1" applyFill="1" applyBorder="1" applyAlignment="1">
      <alignment vertical="top"/>
    </xf>
    <xf numFmtId="3" fontId="2" fillId="4" borderId="0" xfId="0" applyNumberFormat="1" applyFont="1" applyFill="1" applyBorder="1" applyAlignment="1">
      <alignment vertical="top"/>
    </xf>
    <xf numFmtId="0" fontId="2" fillId="4" borderId="0" xfId="0" applyNumberFormat="1" applyFont="1" applyFill="1" applyBorder="1" applyAlignment="1">
      <alignment horizontal="center" vertical="top" wrapText="1"/>
    </xf>
    <xf numFmtId="0" fontId="2" fillId="4" borderId="16" xfId="0" applyNumberFormat="1" applyFont="1" applyFill="1" applyBorder="1" applyAlignment="1">
      <alignment horizontal="center" vertical="top" wrapText="1"/>
    </xf>
    <xf numFmtId="0" fontId="1" fillId="4" borderId="0" xfId="0" applyNumberFormat="1" applyFont="1" applyFill="1" applyAlignment="1">
      <alignment vertical="top"/>
    </xf>
    <xf numFmtId="14" fontId="2" fillId="4" borderId="0" xfId="0" applyNumberFormat="1" applyFont="1" applyFill="1" applyBorder="1" applyAlignment="1">
      <alignment horizontal="center" vertical="top" wrapText="1"/>
    </xf>
    <xf numFmtId="0" fontId="1" fillId="4" borderId="0" xfId="0" applyNumberFormat="1" applyFont="1" applyFill="1" applyBorder="1" applyAlignment="1">
      <alignment horizontal="center" vertical="top" wrapText="1"/>
    </xf>
    <xf numFmtId="0" fontId="7" fillId="6" borderId="23" xfId="0" applyFont="1" applyFill="1" applyBorder="1" applyAlignment="1">
      <alignment horizontal="center" vertical="top" wrapText="1"/>
    </xf>
    <xf numFmtId="0" fontId="1" fillId="4" borderId="0" xfId="0" applyNumberFormat="1" applyFont="1" applyFill="1" applyBorder="1" applyAlignment="1">
      <alignment horizontal="center" vertical="top"/>
    </xf>
    <xf numFmtId="164" fontId="2" fillId="2" borderId="24" xfId="0" applyNumberFormat="1" applyFont="1" applyFill="1" applyBorder="1" applyAlignment="1">
      <alignment horizontal="center" vertical="top" wrapText="1"/>
    </xf>
    <xf numFmtId="164" fontId="2" fillId="2" borderId="25" xfId="0" applyNumberFormat="1" applyFont="1" applyFill="1" applyBorder="1" applyAlignment="1">
      <alignment horizontal="center" vertical="top" wrapText="1"/>
    </xf>
    <xf numFmtId="9" fontId="2" fillId="2" borderId="26" xfId="0" applyNumberFormat="1" applyFont="1" applyFill="1" applyBorder="1" applyAlignment="1">
      <alignment horizontal="center" vertical="top" wrapText="1"/>
    </xf>
    <xf numFmtId="0" fontId="2" fillId="2" borderId="27" xfId="0" applyNumberFormat="1" applyFont="1" applyFill="1" applyBorder="1" applyAlignment="1">
      <alignment horizontal="center" vertical="top" wrapText="1"/>
    </xf>
    <xf numFmtId="0" fontId="7" fillId="6" borderId="29" xfId="0" applyFont="1" applyFill="1" applyBorder="1" applyAlignment="1">
      <alignment horizontal="center" vertical="top" wrapText="1"/>
    </xf>
    <xf numFmtId="0" fontId="2" fillId="2" borderId="28" xfId="0" applyNumberFormat="1" applyFont="1" applyFill="1" applyBorder="1" applyAlignment="1">
      <alignment horizontal="center" vertical="top" wrapText="1"/>
    </xf>
    <xf numFmtId="0" fontId="2" fillId="2" borderId="30" xfId="0" applyNumberFormat="1" applyFont="1" applyFill="1" applyBorder="1" applyAlignment="1">
      <alignment horizontal="center" vertical="top"/>
    </xf>
    <xf numFmtId="0" fontId="2" fillId="2" borderId="31" xfId="0" applyNumberFormat="1" applyFont="1" applyFill="1" applyBorder="1" applyAlignment="1">
      <alignment horizontal="left" vertical="top" wrapText="1"/>
    </xf>
    <xf numFmtId="49" fontId="2" fillId="2" borderId="32" xfId="0" applyNumberFormat="1" applyFont="1" applyFill="1" applyBorder="1" applyAlignment="1">
      <alignment horizontal="center" vertical="top" wrapText="1"/>
    </xf>
    <xf numFmtId="0" fontId="1" fillId="3" borderId="0" xfId="0" applyNumberFormat="1" applyFont="1" applyFill="1" applyBorder="1" applyAlignment="1">
      <alignment horizontal="center" vertical="top"/>
    </xf>
    <xf numFmtId="164" fontId="1" fillId="3" borderId="0" xfId="0" applyNumberFormat="1" applyFont="1" applyFill="1" applyBorder="1" applyAlignment="1">
      <alignment horizontal="center" vertical="top"/>
    </xf>
    <xf numFmtId="1" fontId="1" fillId="3" borderId="7" xfId="0" applyNumberFormat="1" applyFont="1" applyFill="1" applyBorder="1" applyAlignment="1">
      <alignment horizontal="center" vertical="top"/>
    </xf>
    <xf numFmtId="0" fontId="1" fillId="7" borderId="0" xfId="0" applyNumberFormat="1" applyFont="1" applyFill="1" applyBorder="1" applyAlignment="1">
      <alignment horizontal="center" vertical="top"/>
    </xf>
    <xf numFmtId="0" fontId="1" fillId="7" borderId="6" xfId="0" applyNumberFormat="1" applyFont="1" applyFill="1" applyBorder="1" applyAlignment="1">
      <alignment horizontal="center" vertical="top"/>
    </xf>
    <xf numFmtId="44" fontId="2" fillId="2" borderId="28" xfId="1" applyFont="1" applyFill="1" applyBorder="1" applyAlignment="1">
      <alignment horizontal="left" vertical="top" wrapText="1"/>
    </xf>
    <xf numFmtId="0" fontId="1" fillId="4" borderId="6" xfId="0" applyNumberFormat="1" applyFont="1" applyFill="1" applyBorder="1" applyAlignment="1">
      <alignment horizontal="center" vertical="top"/>
    </xf>
    <xf numFmtId="164" fontId="1" fillId="4" borderId="0" xfId="0" applyNumberFormat="1" applyFont="1" applyFill="1" applyBorder="1" applyAlignment="1">
      <alignment horizontal="center" vertical="top"/>
    </xf>
    <xf numFmtId="0" fontId="2" fillId="3" borderId="17" xfId="0" applyNumberFormat="1" applyFont="1" applyFill="1" applyBorder="1" applyAlignment="1">
      <alignment vertical="top"/>
    </xf>
    <xf numFmtId="0" fontId="2" fillId="3" borderId="18" xfId="0" applyNumberFormat="1" applyFont="1" applyFill="1" applyBorder="1" applyAlignment="1">
      <alignment vertical="top"/>
    </xf>
    <xf numFmtId="164" fontId="2" fillId="3" borderId="18" xfId="0" applyNumberFormat="1" applyFont="1" applyFill="1" applyBorder="1" applyAlignment="1">
      <alignment horizontal="center" vertical="top"/>
    </xf>
    <xf numFmtId="1" fontId="2" fillId="3" borderId="19" xfId="0" applyNumberFormat="1" applyFont="1" applyFill="1" applyBorder="1" applyAlignment="1">
      <alignment horizontal="center" vertical="top"/>
    </xf>
    <xf numFmtId="14" fontId="2" fillId="2" borderId="17" xfId="0" applyNumberFormat="1" applyFont="1" applyFill="1" applyBorder="1" applyAlignment="1">
      <alignment horizontal="center" vertical="top" wrapText="1"/>
    </xf>
    <xf numFmtId="14" fontId="2" fillId="2" borderId="18" xfId="0" applyNumberFormat="1" applyFont="1" applyFill="1" applyBorder="1" applyAlignment="1">
      <alignment horizontal="center" vertical="top" wrapText="1"/>
    </xf>
    <xf numFmtId="14" fontId="2" fillId="2" borderId="19" xfId="0" applyNumberFormat="1" applyFont="1" applyFill="1" applyBorder="1" applyAlignment="1">
      <alignment horizontal="center" vertical="top" wrapText="1"/>
    </xf>
    <xf numFmtId="164" fontId="2" fillId="2" borderId="17" xfId="0" applyNumberFormat="1" applyFont="1" applyFill="1" applyBorder="1" applyAlignment="1">
      <alignment horizontal="center" vertical="top" wrapText="1"/>
    </xf>
    <xf numFmtId="164" fontId="2" fillId="2" borderId="18" xfId="0" applyNumberFormat="1" applyFont="1" applyFill="1" applyBorder="1" applyAlignment="1">
      <alignment horizontal="center" vertical="top" wrapText="1"/>
    </xf>
    <xf numFmtId="164" fontId="2" fillId="2" borderId="19" xfId="0" applyNumberFormat="1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vertical="center" textRotation="90"/>
    </xf>
    <xf numFmtId="0" fontId="3" fillId="5" borderId="9" xfId="0" applyFont="1" applyFill="1" applyBorder="1" applyAlignment="1">
      <alignment horizontal="center" vertical="center" textRotation="90"/>
    </xf>
    <xf numFmtId="44" fontId="2" fillId="3" borderId="33" xfId="1" applyFont="1" applyFill="1" applyBorder="1" applyAlignment="1">
      <alignment horizontal="right" vertical="top"/>
    </xf>
    <xf numFmtId="44" fontId="2" fillId="3" borderId="18" xfId="1" applyFont="1" applyFill="1" applyBorder="1" applyAlignment="1">
      <alignment horizontal="right" vertical="top"/>
    </xf>
    <xf numFmtId="44" fontId="2" fillId="3" borderId="34" xfId="1" applyFont="1" applyFill="1" applyBorder="1" applyAlignment="1">
      <alignment horizontal="right" vertical="top"/>
    </xf>
    <xf numFmtId="0" fontId="2" fillId="2" borderId="20" xfId="0" quotePrefix="1" applyNumberFormat="1" applyFont="1" applyFill="1" applyBorder="1" applyAlignment="1">
      <alignment horizontal="center" vertical="top" wrapText="1"/>
    </xf>
    <xf numFmtId="0" fontId="2" fillId="2" borderId="21" xfId="0" quotePrefix="1" applyNumberFormat="1" applyFont="1" applyFill="1" applyBorder="1" applyAlignment="1">
      <alignment horizontal="center" vertical="top" wrapText="1"/>
    </xf>
    <xf numFmtId="0" fontId="2" fillId="2" borderId="22" xfId="0" quotePrefix="1" applyNumberFormat="1" applyFont="1" applyFill="1" applyBorder="1" applyAlignment="1">
      <alignment horizontal="center" vertical="top" wrapText="1"/>
    </xf>
    <xf numFmtId="14" fontId="2" fillId="2" borderId="3" xfId="0" applyNumberFormat="1" applyFont="1" applyFill="1" applyBorder="1" applyAlignment="1">
      <alignment horizontal="center" vertical="top" wrapText="1"/>
    </xf>
    <xf numFmtId="14" fontId="2" fillId="2" borderId="4" xfId="0" applyNumberFormat="1" applyFont="1" applyFill="1" applyBorder="1" applyAlignment="1">
      <alignment horizontal="center" vertical="top" wrapText="1"/>
    </xf>
    <xf numFmtId="14" fontId="2" fillId="2" borderId="5" xfId="0" applyNumberFormat="1" applyFont="1" applyFill="1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top" wrapText="1"/>
    </xf>
    <xf numFmtId="0" fontId="2" fillId="2" borderId="20" xfId="0" applyNumberFormat="1" applyFont="1" applyFill="1" applyBorder="1" applyAlignment="1">
      <alignment horizontal="center" vertical="top" wrapText="1"/>
    </xf>
    <xf numFmtId="0" fontId="2" fillId="2" borderId="21" xfId="0" applyNumberFormat="1" applyFont="1" applyFill="1" applyBorder="1" applyAlignment="1">
      <alignment horizontal="center" vertical="top" wrapText="1"/>
    </xf>
    <xf numFmtId="0" fontId="2" fillId="2" borderId="22" xfId="0" applyNumberFormat="1" applyFont="1" applyFill="1" applyBorder="1" applyAlignment="1">
      <alignment horizontal="center" vertical="top" wrapText="1"/>
    </xf>
    <xf numFmtId="0" fontId="2" fillId="2" borderId="3" xfId="0" applyNumberFormat="1" applyFont="1" applyFill="1" applyBorder="1" applyAlignment="1">
      <alignment horizontal="center" vertical="top" wrapText="1"/>
    </xf>
    <xf numFmtId="0" fontId="2" fillId="2" borderId="4" xfId="0" applyNumberFormat="1" applyFont="1" applyFill="1" applyBorder="1" applyAlignment="1">
      <alignment horizontal="center" vertical="top" wrapText="1"/>
    </xf>
    <xf numFmtId="0" fontId="2" fillId="2" borderId="5" xfId="0" applyNumberFormat="1" applyFont="1" applyFill="1" applyBorder="1" applyAlignment="1">
      <alignment horizontal="center" vertical="top" wrapText="1"/>
    </xf>
    <xf numFmtId="0" fontId="3" fillId="5" borderId="15" xfId="0" applyFont="1" applyFill="1" applyBorder="1" applyAlignment="1">
      <alignment horizontal="center" vertical="center" textRotation="90"/>
    </xf>
    <xf numFmtId="14" fontId="2" fillId="2" borderId="3" xfId="0" quotePrefix="1" applyNumberFormat="1" applyFont="1" applyFill="1" applyBorder="1" applyAlignment="1">
      <alignment horizontal="center" vertical="top" wrapText="1"/>
    </xf>
    <xf numFmtId="14" fontId="2" fillId="2" borderId="4" xfId="0" quotePrefix="1" applyNumberFormat="1" applyFont="1" applyFill="1" applyBorder="1" applyAlignment="1">
      <alignment horizontal="center" vertical="top" wrapText="1"/>
    </xf>
    <xf numFmtId="14" fontId="2" fillId="2" borderId="5" xfId="0" quotePrefix="1" applyNumberFormat="1" applyFont="1" applyFill="1" applyBorder="1" applyAlignment="1">
      <alignment horizontal="center" vertical="top" wrapText="1"/>
    </xf>
    <xf numFmtId="0" fontId="1" fillId="4" borderId="0" xfId="0" applyNumberFormat="1" applyFont="1" applyFill="1" applyBorder="1" applyAlignment="1">
      <alignment horizontal="center" vertical="top" wrapText="1"/>
    </xf>
    <xf numFmtId="0" fontId="1" fillId="4" borderId="9" xfId="0" applyNumberFormat="1" applyFont="1" applyFill="1" applyBorder="1" applyAlignment="1">
      <alignment horizontal="center" vertical="top" wrapText="1"/>
    </xf>
  </cellXfs>
  <cellStyles count="212">
    <cellStyle name="Besuchter Hyperlink" xfId="3" builtinId="9" hidden="1"/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Besuchter Hyperlink" xfId="13" builtinId="9" hidden="1"/>
    <cellStyle name="Besuchter Hyperlink" xfId="15" builtinId="9" hidden="1"/>
    <cellStyle name="Besuchter Hyperlink" xfId="17" builtinId="9" hidden="1"/>
    <cellStyle name="Besuchter Hyperlink" xfId="19" builtinId="9" hidden="1"/>
    <cellStyle name="Besuchter Hyperlink" xfId="21" builtinId="9" hidden="1"/>
    <cellStyle name="Besuchter Hyperlink" xfId="23" builtinId="9" hidden="1"/>
    <cellStyle name="Besuchter Hyperlink" xfId="25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7" builtinId="9" hidden="1"/>
    <cellStyle name="Besuchter Hyperlink" xfId="149" builtinId="9" hidden="1"/>
    <cellStyle name="Besuchter Hyperlink" xfId="151" builtinId="9" hidden="1"/>
    <cellStyle name="Besuchter Hyperlink" xfId="153" builtinId="9" hidden="1"/>
    <cellStyle name="Besuchter Hyperlink" xfId="155" builtinId="9" hidden="1"/>
    <cellStyle name="Besuchter Hyperlink" xfId="157" builtinId="9" hidden="1"/>
    <cellStyle name="Besuchter Hyperlink" xfId="159" builtinId="9" hidden="1"/>
    <cellStyle name="Besuchter Hyperlink" xfId="161" builtinId="9" hidden="1"/>
    <cellStyle name="Besuchter Hyperlink" xfId="163" builtinId="9" hidden="1"/>
    <cellStyle name="Besuchter Hyperlink" xfId="165" builtinId="9" hidden="1"/>
    <cellStyle name="Besuchter Hyperlink" xfId="167" builtinId="9" hidden="1"/>
    <cellStyle name="Besuchter Hyperlink" xfId="169" builtinId="9" hidden="1"/>
    <cellStyle name="Besuchter Hyperlink" xfId="171" builtinId="9" hidden="1"/>
    <cellStyle name="Besuchter Hyperlink" xfId="173" builtinId="9" hidden="1"/>
    <cellStyle name="Besuchter Hyperlink" xfId="175" builtinId="9" hidden="1"/>
    <cellStyle name="Besuchter Hyperlink" xfId="177" builtinId="9" hidden="1"/>
    <cellStyle name="Besuchter Hyperlink" xfId="179" builtinId="9" hidden="1"/>
    <cellStyle name="Besuchter Hyperlink" xfId="181" builtinId="9" hidden="1"/>
    <cellStyle name="Besuchter Hyperlink" xfId="183" builtinId="9" hidden="1"/>
    <cellStyle name="Besuchter Hyperlink" xfId="185" builtinId="9" hidden="1"/>
    <cellStyle name="Besuchter Hyperlink" xfId="187" builtinId="9" hidden="1"/>
    <cellStyle name="Besuchter Hyperlink" xfId="189" builtinId="9" hidden="1"/>
    <cellStyle name="Besuchter Hyperlink" xfId="191" builtinId="9" hidden="1"/>
    <cellStyle name="Besuchter Hyperlink" xfId="193" builtinId="9" hidden="1"/>
    <cellStyle name="Besuchter Hyperlink" xfId="195" builtinId="9" hidden="1"/>
    <cellStyle name="Besuchter Hyperlink" xfId="197" builtinId="9" hidden="1"/>
    <cellStyle name="Besuchter Hyperlink" xfId="199" builtinId="9" hidden="1"/>
    <cellStyle name="Besuchter Hyperlink" xfId="201" builtinId="9" hidden="1"/>
    <cellStyle name="Besuchter Hyperlink" xfId="203" builtinId="9" hidden="1"/>
    <cellStyle name="Besuchter Hyperlink" xfId="205" builtinId="9" hidden="1"/>
    <cellStyle name="Besuchter Hyperlink" xfId="207" builtinId="9" hidden="1"/>
    <cellStyle name="Besuchter Hyperlink" xfId="209" builtinId="9" hidden="1"/>
    <cellStyle name="Besuchter Hyperlink" xfId="211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Standard" xfId="0" builtinId="0"/>
    <cellStyle name="Währung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E6E6E6"/>
      <rgbColor rgb="00CDCDCD"/>
      <rgbColor rgb="00FFFFFF"/>
      <rgbColor rgb="00A40800"/>
      <rgbColor rgb="009B2C01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157"/>
  <sheetViews>
    <sheetView showGridLines="0" tabSelected="1" workbookViewId="0">
      <pane xSplit="2" ySplit="4" topLeftCell="AF146" activePane="bottomRight" state="frozen"/>
      <selection pane="topRight"/>
      <selection pane="bottomLeft"/>
      <selection pane="bottomRight" activeCell="G164" sqref="G164"/>
    </sheetView>
  </sheetViews>
  <sheetFormatPr baseColWidth="10" defaultRowHeight="14" outlineLevelRow="1" outlineLevelCol="1" x14ac:dyDescent="0.15"/>
  <cols>
    <col min="1" max="1" width="3.1640625" style="13" bestFit="1" customWidth="1"/>
    <col min="2" max="2" width="33.6640625" style="1" customWidth="1"/>
    <col min="3" max="3" width="4.1640625" style="19" customWidth="1"/>
    <col min="4" max="8" width="4" style="1" customWidth="1" outlineLevel="1"/>
    <col min="9" max="9" width="6.5" style="1" bestFit="1" customWidth="1" outlineLevel="1"/>
    <col min="10" max="10" width="4.6640625" style="1" bestFit="1" customWidth="1" outlineLevel="1"/>
    <col min="11" max="17" width="4" style="1" customWidth="1" outlineLevel="1"/>
    <col min="18" max="18" width="4.1640625" style="28" customWidth="1"/>
    <col min="19" max="32" width="4" style="1" customWidth="1" outlineLevel="1"/>
    <col min="33" max="33" width="4.1640625" style="19" customWidth="1"/>
    <col min="34" max="47" width="4" style="1" customWidth="1" outlineLevel="1"/>
    <col min="48" max="48" width="4.1640625" style="19" customWidth="1"/>
    <col min="49" max="62" width="4" style="1" customWidth="1" outlineLevel="1"/>
    <col min="63" max="63" width="4.1640625" style="28" customWidth="1"/>
    <col min="64" max="64" width="4" style="1" customWidth="1"/>
    <col min="65" max="65" width="19.1640625" style="1" customWidth="1"/>
    <col min="66" max="66" width="14.5" style="1" customWidth="1"/>
    <col min="67" max="241" width="10.33203125" style="1" customWidth="1"/>
  </cols>
  <sheetData>
    <row r="1" spans="1:241" x14ac:dyDescent="0.15">
      <c r="B1" s="18" t="s">
        <v>65</v>
      </c>
    </row>
    <row r="2" spans="1:241" ht="14.25" customHeight="1" x14ac:dyDescent="0.15">
      <c r="B2" s="17" t="s">
        <v>21</v>
      </c>
      <c r="C2" s="20"/>
      <c r="D2" s="54" t="s">
        <v>13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6"/>
      <c r="S2" s="54" t="s">
        <v>10</v>
      </c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  <c r="AG2" s="26"/>
      <c r="AH2" s="54" t="s">
        <v>11</v>
      </c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6"/>
      <c r="AV2" s="20"/>
      <c r="AW2" s="54" t="s">
        <v>12</v>
      </c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6"/>
      <c r="BK2" s="29"/>
      <c r="BL2" s="57" t="s">
        <v>37</v>
      </c>
      <c r="BM2" s="58"/>
      <c r="BN2" s="59"/>
    </row>
    <row r="3" spans="1:241" ht="13" customHeight="1" x14ac:dyDescent="0.15">
      <c r="B3" s="17" t="s">
        <v>0</v>
      </c>
      <c r="C3" s="21"/>
      <c r="D3" s="77" t="s">
        <v>15</v>
      </c>
      <c r="E3" s="78"/>
      <c r="F3" s="78"/>
      <c r="G3" s="78"/>
      <c r="H3" s="78"/>
      <c r="I3" s="78"/>
      <c r="J3" s="79"/>
      <c r="K3" s="77" t="s">
        <v>16</v>
      </c>
      <c r="L3" s="78"/>
      <c r="M3" s="78"/>
      <c r="N3" s="78"/>
      <c r="O3" s="78"/>
      <c r="P3" s="78"/>
      <c r="Q3" s="79"/>
      <c r="S3" s="74" t="s">
        <v>17</v>
      </c>
      <c r="T3" s="75"/>
      <c r="U3" s="75"/>
      <c r="V3" s="75"/>
      <c r="W3" s="75"/>
      <c r="X3" s="75"/>
      <c r="Y3" s="76"/>
      <c r="Z3" s="74" t="s">
        <v>18</v>
      </c>
      <c r="AA3" s="75"/>
      <c r="AB3" s="75"/>
      <c r="AC3" s="75"/>
      <c r="AD3" s="75"/>
      <c r="AE3" s="75"/>
      <c r="AF3" s="76"/>
      <c r="AG3" s="27"/>
      <c r="AH3" s="74" t="s">
        <v>19</v>
      </c>
      <c r="AI3" s="75"/>
      <c r="AJ3" s="75"/>
      <c r="AK3" s="75"/>
      <c r="AL3" s="75"/>
      <c r="AM3" s="75"/>
      <c r="AN3" s="76"/>
      <c r="AO3" s="74" t="s">
        <v>20</v>
      </c>
      <c r="AP3" s="75"/>
      <c r="AQ3" s="75"/>
      <c r="AR3" s="75"/>
      <c r="AS3" s="75"/>
      <c r="AT3" s="75"/>
      <c r="AU3" s="76"/>
      <c r="AV3" s="27"/>
      <c r="AW3" s="65" t="s">
        <v>7</v>
      </c>
      <c r="AX3" s="66"/>
      <c r="AY3" s="66"/>
      <c r="AZ3" s="66"/>
      <c r="BA3" s="66"/>
      <c r="BB3" s="66"/>
      <c r="BC3" s="67"/>
      <c r="BD3" s="65" t="s">
        <v>8</v>
      </c>
      <c r="BE3" s="66"/>
      <c r="BF3" s="66"/>
      <c r="BG3" s="66"/>
      <c r="BH3" s="66"/>
      <c r="BI3" s="66"/>
      <c r="BJ3" s="67"/>
      <c r="BK3" s="26"/>
      <c r="BL3" s="33"/>
      <c r="BM3" s="34" t="s">
        <v>38</v>
      </c>
      <c r="BN3" s="35">
        <v>0.8</v>
      </c>
    </row>
    <row r="4" spans="1:241" s="13" customFormat="1" x14ac:dyDescent="0.15">
      <c r="B4" s="17" t="s">
        <v>22</v>
      </c>
      <c r="C4" s="21"/>
      <c r="D4" s="68">
        <v>39890</v>
      </c>
      <c r="E4" s="69"/>
      <c r="F4" s="69"/>
      <c r="G4" s="69"/>
      <c r="H4" s="69"/>
      <c r="I4" s="69"/>
      <c r="J4" s="70"/>
      <c r="K4" s="68">
        <v>40005</v>
      </c>
      <c r="L4" s="69"/>
      <c r="M4" s="69"/>
      <c r="N4" s="69"/>
      <c r="O4" s="69"/>
      <c r="P4" s="69"/>
      <c r="Q4" s="70"/>
      <c r="R4" s="28"/>
      <c r="S4" s="68">
        <v>40106</v>
      </c>
      <c r="T4" s="69"/>
      <c r="U4" s="69"/>
      <c r="V4" s="69"/>
      <c r="W4" s="69"/>
      <c r="X4" s="69"/>
      <c r="Y4" s="70"/>
      <c r="Z4" s="68">
        <v>40164</v>
      </c>
      <c r="AA4" s="69"/>
      <c r="AB4" s="69"/>
      <c r="AC4" s="69"/>
      <c r="AD4" s="69"/>
      <c r="AE4" s="69"/>
      <c r="AF4" s="70"/>
      <c r="AG4" s="27"/>
      <c r="AH4" s="68">
        <v>40254</v>
      </c>
      <c r="AI4" s="69"/>
      <c r="AJ4" s="69"/>
      <c r="AK4" s="69"/>
      <c r="AL4" s="69"/>
      <c r="AM4" s="69"/>
      <c r="AN4" s="70"/>
      <c r="AO4" s="68">
        <v>40319</v>
      </c>
      <c r="AP4" s="69"/>
      <c r="AQ4" s="69"/>
      <c r="AR4" s="69"/>
      <c r="AS4" s="69"/>
      <c r="AT4" s="69"/>
      <c r="AU4" s="70"/>
      <c r="AV4" s="27"/>
      <c r="AW4" s="81">
        <v>40442</v>
      </c>
      <c r="AX4" s="82"/>
      <c r="AY4" s="82"/>
      <c r="AZ4" s="82"/>
      <c r="BA4" s="82"/>
      <c r="BB4" s="82"/>
      <c r="BC4" s="83"/>
      <c r="BD4" s="81">
        <v>40503</v>
      </c>
      <c r="BE4" s="82"/>
      <c r="BF4" s="82"/>
      <c r="BG4" s="82"/>
      <c r="BH4" s="82"/>
      <c r="BI4" s="82"/>
      <c r="BJ4" s="83"/>
      <c r="BK4" s="21"/>
      <c r="BL4" s="36"/>
      <c r="BM4" s="2" t="s">
        <v>129</v>
      </c>
      <c r="BN4" s="47">
        <v>65</v>
      </c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</row>
    <row r="5" spans="1:241" outlineLevel="1" x14ac:dyDescent="0.15">
      <c r="A5" s="80" t="s">
        <v>9</v>
      </c>
      <c r="B5" s="12" t="s">
        <v>23</v>
      </c>
      <c r="C5" s="22"/>
      <c r="D5" s="71">
        <v>0</v>
      </c>
      <c r="E5" s="72"/>
      <c r="F5" s="72"/>
      <c r="G5" s="72"/>
      <c r="H5" s="72"/>
      <c r="I5" s="72"/>
      <c r="J5" s="73"/>
      <c r="K5" s="71">
        <v>0.3</v>
      </c>
      <c r="L5" s="72"/>
      <c r="M5" s="72"/>
      <c r="N5" s="72"/>
      <c r="O5" s="72"/>
      <c r="P5" s="72"/>
      <c r="Q5" s="73"/>
      <c r="S5" s="71"/>
      <c r="T5" s="72"/>
      <c r="U5" s="72"/>
      <c r="V5" s="72"/>
      <c r="W5" s="72"/>
      <c r="X5" s="72"/>
      <c r="Y5" s="73"/>
      <c r="Z5" s="71"/>
      <c r="AA5" s="72"/>
      <c r="AB5" s="72"/>
      <c r="AC5" s="72"/>
      <c r="AD5" s="72"/>
      <c r="AE5" s="72"/>
      <c r="AF5" s="73"/>
      <c r="AG5" s="22"/>
      <c r="AH5" s="71"/>
      <c r="AI5" s="72"/>
      <c r="AJ5" s="72"/>
      <c r="AK5" s="72"/>
      <c r="AL5" s="72"/>
      <c r="AM5" s="72"/>
      <c r="AN5" s="73"/>
      <c r="AO5" s="71"/>
      <c r="AP5" s="72"/>
      <c r="AQ5" s="72"/>
      <c r="AR5" s="72"/>
      <c r="AS5" s="72"/>
      <c r="AT5" s="72"/>
      <c r="AU5" s="73"/>
      <c r="AV5" s="22"/>
      <c r="AW5" s="71"/>
      <c r="AX5" s="72"/>
      <c r="AY5" s="72"/>
      <c r="AZ5" s="72"/>
      <c r="BA5" s="72"/>
      <c r="BB5" s="72"/>
      <c r="BC5" s="73"/>
      <c r="BD5" s="71"/>
      <c r="BE5" s="72"/>
      <c r="BF5" s="72"/>
      <c r="BG5" s="72"/>
      <c r="BH5" s="72"/>
      <c r="BI5" s="72"/>
      <c r="BJ5" s="73"/>
      <c r="BK5" s="22"/>
      <c r="BL5" s="36"/>
      <c r="BM5" s="31"/>
      <c r="BN5" s="37"/>
    </row>
    <row r="6" spans="1:241" outlineLevel="1" x14ac:dyDescent="0.15">
      <c r="A6" s="80"/>
      <c r="B6" s="12" t="s">
        <v>25</v>
      </c>
      <c r="C6" s="22"/>
      <c r="D6" s="71" t="s">
        <v>61</v>
      </c>
      <c r="E6" s="72"/>
      <c r="F6" s="72"/>
      <c r="G6" s="72"/>
      <c r="H6" s="72"/>
      <c r="I6" s="72"/>
      <c r="J6" s="73"/>
      <c r="K6" s="71" t="s">
        <v>61</v>
      </c>
      <c r="L6" s="72"/>
      <c r="M6" s="72"/>
      <c r="N6" s="72"/>
      <c r="O6" s="72"/>
      <c r="P6" s="72"/>
      <c r="Q6" s="73"/>
      <c r="S6" s="71"/>
      <c r="T6" s="72"/>
      <c r="U6" s="72"/>
      <c r="V6" s="72"/>
      <c r="W6" s="72"/>
      <c r="X6" s="72"/>
      <c r="Y6" s="73"/>
      <c r="Z6" s="71"/>
      <c r="AA6" s="72"/>
      <c r="AB6" s="72"/>
      <c r="AC6" s="72"/>
      <c r="AD6" s="72"/>
      <c r="AE6" s="72"/>
      <c r="AF6" s="73"/>
      <c r="AG6" s="22"/>
      <c r="AH6" s="71"/>
      <c r="AI6" s="72"/>
      <c r="AJ6" s="72"/>
      <c r="AK6" s="72"/>
      <c r="AL6" s="72"/>
      <c r="AM6" s="72"/>
      <c r="AN6" s="73"/>
      <c r="AO6" s="71"/>
      <c r="AP6" s="72"/>
      <c r="AQ6" s="72"/>
      <c r="AR6" s="72"/>
      <c r="AS6" s="72"/>
      <c r="AT6" s="72"/>
      <c r="AU6" s="73"/>
      <c r="AV6" s="22"/>
      <c r="AW6" s="71"/>
      <c r="AX6" s="72"/>
      <c r="AY6" s="72"/>
      <c r="AZ6" s="72"/>
      <c r="BA6" s="72"/>
      <c r="BB6" s="72"/>
      <c r="BC6" s="73"/>
      <c r="BD6" s="71"/>
      <c r="BE6" s="72"/>
      <c r="BF6" s="72"/>
      <c r="BG6" s="72"/>
      <c r="BH6" s="72"/>
      <c r="BI6" s="72"/>
      <c r="BJ6" s="73"/>
      <c r="BK6" s="22"/>
      <c r="BL6" s="36"/>
      <c r="BM6" s="31" t="s">
        <v>39</v>
      </c>
      <c r="BN6" s="37" t="s">
        <v>40</v>
      </c>
    </row>
    <row r="7" spans="1:241" outlineLevel="1" x14ac:dyDescent="0.15">
      <c r="A7" s="80"/>
      <c r="B7" s="12" t="s">
        <v>24</v>
      </c>
      <c r="C7" s="22"/>
      <c r="D7" s="71">
        <v>0</v>
      </c>
      <c r="E7" s="72"/>
      <c r="F7" s="72"/>
      <c r="G7" s="72"/>
      <c r="H7" s="72"/>
      <c r="I7" s="72"/>
      <c r="J7" s="73"/>
      <c r="K7" s="71">
        <v>0.4</v>
      </c>
      <c r="L7" s="72"/>
      <c r="M7" s="72"/>
      <c r="N7" s="72"/>
      <c r="O7" s="72"/>
      <c r="P7" s="72"/>
      <c r="Q7" s="73"/>
      <c r="S7" s="71"/>
      <c r="T7" s="72"/>
      <c r="U7" s="72"/>
      <c r="V7" s="72"/>
      <c r="W7" s="72"/>
      <c r="X7" s="72"/>
      <c r="Y7" s="73"/>
      <c r="Z7" s="71"/>
      <c r="AA7" s="72"/>
      <c r="AB7" s="72"/>
      <c r="AC7" s="72"/>
      <c r="AD7" s="72"/>
      <c r="AE7" s="72"/>
      <c r="AF7" s="73"/>
      <c r="AG7" s="22"/>
      <c r="AH7" s="71"/>
      <c r="AI7" s="72"/>
      <c r="AJ7" s="72"/>
      <c r="AK7" s="72"/>
      <c r="AL7" s="72"/>
      <c r="AM7" s="72"/>
      <c r="AN7" s="73"/>
      <c r="AO7" s="71"/>
      <c r="AP7" s="72"/>
      <c r="AQ7" s="72"/>
      <c r="AR7" s="72"/>
      <c r="AS7" s="72"/>
      <c r="AT7" s="72"/>
      <c r="AU7" s="73"/>
      <c r="AV7" s="22"/>
      <c r="AW7" s="71"/>
      <c r="AX7" s="72"/>
      <c r="AY7" s="72"/>
      <c r="AZ7" s="72"/>
      <c r="BA7" s="72"/>
      <c r="BB7" s="72"/>
      <c r="BC7" s="73"/>
      <c r="BD7" s="71"/>
      <c r="BE7" s="72"/>
      <c r="BF7" s="72"/>
      <c r="BG7" s="72"/>
      <c r="BH7" s="72"/>
      <c r="BI7" s="72"/>
      <c r="BJ7" s="73"/>
      <c r="BK7" s="22"/>
      <c r="BL7" s="36" t="s">
        <v>59</v>
      </c>
      <c r="BM7" s="4" t="s">
        <v>60</v>
      </c>
      <c r="BN7" s="38" t="s">
        <v>61</v>
      </c>
    </row>
    <row r="8" spans="1:241" outlineLevel="1" x14ac:dyDescent="0.15">
      <c r="A8" s="80"/>
      <c r="B8" s="12" t="s">
        <v>26</v>
      </c>
      <c r="C8" s="22"/>
      <c r="D8" s="71" t="s">
        <v>61</v>
      </c>
      <c r="E8" s="72"/>
      <c r="F8" s="72"/>
      <c r="G8" s="72"/>
      <c r="H8" s="72"/>
      <c r="I8" s="72"/>
      <c r="J8" s="73"/>
      <c r="K8" s="71" t="s">
        <v>61</v>
      </c>
      <c r="L8" s="72"/>
      <c r="M8" s="72"/>
      <c r="N8" s="72"/>
      <c r="O8" s="72"/>
      <c r="P8" s="72"/>
      <c r="Q8" s="73"/>
      <c r="S8" s="71"/>
      <c r="T8" s="72"/>
      <c r="U8" s="72"/>
      <c r="V8" s="72"/>
      <c r="W8" s="72"/>
      <c r="X8" s="72"/>
      <c r="Y8" s="73"/>
      <c r="Z8" s="71"/>
      <c r="AA8" s="72"/>
      <c r="AB8" s="72"/>
      <c r="AC8" s="72"/>
      <c r="AD8" s="72"/>
      <c r="AE8" s="72"/>
      <c r="AF8" s="73"/>
      <c r="AG8" s="22"/>
      <c r="AH8" s="71"/>
      <c r="AI8" s="72"/>
      <c r="AJ8" s="72"/>
      <c r="AK8" s="72"/>
      <c r="AL8" s="72"/>
      <c r="AM8" s="72"/>
      <c r="AN8" s="73"/>
      <c r="AO8" s="71"/>
      <c r="AP8" s="72"/>
      <c r="AQ8" s="72"/>
      <c r="AR8" s="72"/>
      <c r="AS8" s="72"/>
      <c r="AT8" s="72"/>
      <c r="AU8" s="73"/>
      <c r="AV8" s="22"/>
      <c r="AW8" s="71"/>
      <c r="AX8" s="72"/>
      <c r="AY8" s="72"/>
      <c r="AZ8" s="72"/>
      <c r="BA8" s="72"/>
      <c r="BB8" s="72"/>
      <c r="BC8" s="73"/>
      <c r="BD8" s="71"/>
      <c r="BE8" s="72"/>
      <c r="BF8" s="72"/>
      <c r="BG8" s="72"/>
      <c r="BH8" s="72"/>
      <c r="BI8" s="72"/>
      <c r="BJ8" s="73"/>
      <c r="BK8" s="22"/>
      <c r="BL8" s="36" t="s">
        <v>42</v>
      </c>
      <c r="BM8" s="4" t="s">
        <v>45</v>
      </c>
      <c r="BN8" s="38" t="s">
        <v>41</v>
      </c>
    </row>
    <row r="9" spans="1:241" outlineLevel="1" x14ac:dyDescent="0.15">
      <c r="A9" s="80"/>
      <c r="B9" s="12" t="s">
        <v>27</v>
      </c>
      <c r="C9" s="22"/>
      <c r="D9" s="71">
        <v>0</v>
      </c>
      <c r="E9" s="72"/>
      <c r="F9" s="72"/>
      <c r="G9" s="72"/>
      <c r="H9" s="72"/>
      <c r="I9" s="72"/>
      <c r="J9" s="73"/>
      <c r="K9" s="71">
        <v>0.2</v>
      </c>
      <c r="L9" s="72"/>
      <c r="M9" s="72"/>
      <c r="N9" s="72"/>
      <c r="O9" s="72"/>
      <c r="P9" s="72"/>
      <c r="Q9" s="73"/>
      <c r="S9" s="71"/>
      <c r="T9" s="72"/>
      <c r="U9" s="72"/>
      <c r="V9" s="72"/>
      <c r="W9" s="72"/>
      <c r="X9" s="72"/>
      <c r="Y9" s="73"/>
      <c r="Z9" s="71"/>
      <c r="AA9" s="72"/>
      <c r="AB9" s="72"/>
      <c r="AC9" s="72"/>
      <c r="AD9" s="72"/>
      <c r="AE9" s="72"/>
      <c r="AF9" s="73"/>
      <c r="AG9" s="22"/>
      <c r="AH9" s="71"/>
      <c r="AI9" s="72"/>
      <c r="AJ9" s="72"/>
      <c r="AK9" s="72"/>
      <c r="AL9" s="72"/>
      <c r="AM9" s="72"/>
      <c r="AN9" s="73"/>
      <c r="AO9" s="71"/>
      <c r="AP9" s="72"/>
      <c r="AQ9" s="72"/>
      <c r="AR9" s="72"/>
      <c r="AS9" s="72"/>
      <c r="AT9" s="72"/>
      <c r="AU9" s="73"/>
      <c r="AV9" s="22"/>
      <c r="AW9" s="71"/>
      <c r="AX9" s="72"/>
      <c r="AY9" s="72"/>
      <c r="AZ9" s="72"/>
      <c r="BA9" s="72"/>
      <c r="BB9" s="72"/>
      <c r="BC9" s="73"/>
      <c r="BD9" s="71"/>
      <c r="BE9" s="72"/>
      <c r="BF9" s="72"/>
      <c r="BG9" s="72"/>
      <c r="BH9" s="72"/>
      <c r="BI9" s="72"/>
      <c r="BJ9" s="73"/>
      <c r="BK9" s="22"/>
      <c r="BL9" s="36" t="s">
        <v>43</v>
      </c>
      <c r="BM9" s="4" t="s">
        <v>44</v>
      </c>
      <c r="BN9" s="38" t="s">
        <v>41</v>
      </c>
    </row>
    <row r="10" spans="1:241" outlineLevel="1" x14ac:dyDescent="0.15">
      <c r="A10" s="80"/>
      <c r="B10" s="12" t="s">
        <v>28</v>
      </c>
      <c r="C10" s="22"/>
      <c r="D10" s="71" t="s">
        <v>61</v>
      </c>
      <c r="E10" s="72"/>
      <c r="F10" s="72"/>
      <c r="G10" s="72"/>
      <c r="H10" s="72"/>
      <c r="I10" s="72"/>
      <c r="J10" s="73"/>
      <c r="K10" s="71" t="s">
        <v>61</v>
      </c>
      <c r="L10" s="72"/>
      <c r="M10" s="72"/>
      <c r="N10" s="72"/>
      <c r="O10" s="72"/>
      <c r="P10" s="72"/>
      <c r="Q10" s="73"/>
      <c r="S10" s="71"/>
      <c r="T10" s="72"/>
      <c r="U10" s="72"/>
      <c r="V10" s="72"/>
      <c r="W10" s="72"/>
      <c r="X10" s="72"/>
      <c r="Y10" s="73"/>
      <c r="Z10" s="71"/>
      <c r="AA10" s="72"/>
      <c r="AB10" s="72"/>
      <c r="AC10" s="72"/>
      <c r="AD10" s="72"/>
      <c r="AE10" s="72"/>
      <c r="AF10" s="73"/>
      <c r="AG10" s="22"/>
      <c r="AH10" s="71"/>
      <c r="AI10" s="72"/>
      <c r="AJ10" s="72"/>
      <c r="AK10" s="72"/>
      <c r="AL10" s="72"/>
      <c r="AM10" s="72"/>
      <c r="AN10" s="73"/>
      <c r="AO10" s="71"/>
      <c r="AP10" s="72"/>
      <c r="AQ10" s="72"/>
      <c r="AR10" s="72"/>
      <c r="AS10" s="72"/>
      <c r="AT10" s="72"/>
      <c r="AU10" s="73"/>
      <c r="AV10" s="22"/>
      <c r="AW10" s="71"/>
      <c r="AX10" s="72"/>
      <c r="AY10" s="72"/>
      <c r="AZ10" s="72"/>
      <c r="BA10" s="72"/>
      <c r="BB10" s="72"/>
      <c r="BC10" s="73"/>
      <c r="BD10" s="71"/>
      <c r="BE10" s="72"/>
      <c r="BF10" s="72"/>
      <c r="BG10" s="72"/>
      <c r="BH10" s="72"/>
      <c r="BI10" s="72"/>
      <c r="BJ10" s="73"/>
      <c r="BK10" s="22"/>
      <c r="BL10" s="36" t="s">
        <v>2</v>
      </c>
      <c r="BM10" s="5" t="s">
        <v>46</v>
      </c>
      <c r="BN10" s="38" t="s">
        <v>3</v>
      </c>
    </row>
    <row r="11" spans="1:241" outlineLevel="1" x14ac:dyDescent="0.15">
      <c r="A11" s="80"/>
      <c r="B11" s="12" t="s">
        <v>29</v>
      </c>
      <c r="C11" s="22"/>
      <c r="D11" s="71" t="s">
        <v>61</v>
      </c>
      <c r="E11" s="72"/>
      <c r="F11" s="72"/>
      <c r="G11" s="72"/>
      <c r="H11" s="72"/>
      <c r="I11" s="72"/>
      <c r="J11" s="73"/>
      <c r="K11" s="71" t="s">
        <v>61</v>
      </c>
      <c r="L11" s="72"/>
      <c r="M11" s="72"/>
      <c r="N11" s="72"/>
      <c r="O11" s="72"/>
      <c r="P11" s="72"/>
      <c r="Q11" s="73"/>
      <c r="S11" s="71"/>
      <c r="T11" s="72"/>
      <c r="U11" s="72"/>
      <c r="V11" s="72"/>
      <c r="W11" s="72"/>
      <c r="X11" s="72"/>
      <c r="Y11" s="73"/>
      <c r="Z11" s="71"/>
      <c r="AA11" s="72"/>
      <c r="AB11" s="72"/>
      <c r="AC11" s="72"/>
      <c r="AD11" s="72"/>
      <c r="AE11" s="72"/>
      <c r="AF11" s="73"/>
      <c r="AG11" s="22"/>
      <c r="AH11" s="71"/>
      <c r="AI11" s="72"/>
      <c r="AJ11" s="72"/>
      <c r="AK11" s="72"/>
      <c r="AL11" s="72"/>
      <c r="AM11" s="72"/>
      <c r="AN11" s="73"/>
      <c r="AO11" s="71"/>
      <c r="AP11" s="72"/>
      <c r="AQ11" s="72"/>
      <c r="AR11" s="72"/>
      <c r="AS11" s="72"/>
      <c r="AT11" s="72"/>
      <c r="AU11" s="73"/>
      <c r="AV11" s="22"/>
      <c r="AW11" s="71"/>
      <c r="AX11" s="72"/>
      <c r="AY11" s="72"/>
      <c r="AZ11" s="72"/>
      <c r="BA11" s="72"/>
      <c r="BB11" s="72"/>
      <c r="BC11" s="73"/>
      <c r="BD11" s="71"/>
      <c r="BE11" s="72"/>
      <c r="BF11" s="72"/>
      <c r="BG11" s="72"/>
      <c r="BH11" s="72"/>
      <c r="BI11" s="72"/>
      <c r="BJ11" s="73"/>
      <c r="BK11" s="22"/>
      <c r="BL11" s="39" t="s">
        <v>1</v>
      </c>
      <c r="BM11" s="40" t="s">
        <v>47</v>
      </c>
      <c r="BN11" s="41" t="s">
        <v>41</v>
      </c>
    </row>
    <row r="12" spans="1:241" outlineLevel="1" x14ac:dyDescent="0.15">
      <c r="A12" s="80"/>
      <c r="B12" s="12" t="s">
        <v>30</v>
      </c>
      <c r="C12" s="22"/>
      <c r="D12" s="71" t="s">
        <v>61</v>
      </c>
      <c r="E12" s="72"/>
      <c r="F12" s="72"/>
      <c r="G12" s="72"/>
      <c r="H12" s="72"/>
      <c r="I12" s="72"/>
      <c r="J12" s="73"/>
      <c r="K12" s="71" t="s">
        <v>61</v>
      </c>
      <c r="L12" s="72"/>
      <c r="M12" s="72"/>
      <c r="N12" s="72"/>
      <c r="O12" s="72"/>
      <c r="P12" s="72"/>
      <c r="Q12" s="73"/>
      <c r="S12" s="71"/>
      <c r="T12" s="72"/>
      <c r="U12" s="72"/>
      <c r="V12" s="72"/>
      <c r="W12" s="72"/>
      <c r="X12" s="72"/>
      <c r="Y12" s="73"/>
      <c r="Z12" s="71"/>
      <c r="AA12" s="72"/>
      <c r="AB12" s="72"/>
      <c r="AC12" s="72"/>
      <c r="AD12" s="72"/>
      <c r="AE12" s="72"/>
      <c r="AF12" s="73"/>
      <c r="AG12" s="22"/>
      <c r="AH12" s="71"/>
      <c r="AI12" s="72"/>
      <c r="AJ12" s="72"/>
      <c r="AK12" s="72"/>
      <c r="AL12" s="72"/>
      <c r="AM12" s="72"/>
      <c r="AN12" s="73"/>
      <c r="AO12" s="71"/>
      <c r="AP12" s="72"/>
      <c r="AQ12" s="72"/>
      <c r="AR12" s="72"/>
      <c r="AS12" s="72"/>
      <c r="AT12" s="72"/>
      <c r="AU12" s="73"/>
      <c r="AV12" s="22"/>
      <c r="AW12" s="71"/>
      <c r="AX12" s="72"/>
      <c r="AY12" s="72"/>
      <c r="AZ12" s="72"/>
      <c r="BA12" s="72"/>
      <c r="BB12" s="72"/>
      <c r="BC12" s="73"/>
      <c r="BD12" s="71"/>
      <c r="BE12" s="72"/>
      <c r="BF12" s="72"/>
      <c r="BG12" s="72"/>
      <c r="BH12" s="72"/>
      <c r="BI12" s="72"/>
      <c r="BJ12" s="73"/>
      <c r="BK12" s="22"/>
      <c r="BL12" s="32"/>
      <c r="BM12" s="32"/>
      <c r="BN12" s="32"/>
    </row>
    <row r="13" spans="1:241" outlineLevel="1" x14ac:dyDescent="0.15">
      <c r="A13" s="80"/>
      <c r="B13" s="12" t="s">
        <v>31</v>
      </c>
      <c r="C13" s="22"/>
      <c r="D13" s="71" t="s">
        <v>61</v>
      </c>
      <c r="E13" s="72"/>
      <c r="F13" s="72"/>
      <c r="G13" s="72"/>
      <c r="H13" s="72"/>
      <c r="I13" s="72"/>
      <c r="J13" s="73"/>
      <c r="K13" s="71" t="s">
        <v>61</v>
      </c>
      <c r="L13" s="72"/>
      <c r="M13" s="72"/>
      <c r="N13" s="72"/>
      <c r="O13" s="72"/>
      <c r="P13" s="72"/>
      <c r="Q13" s="73"/>
      <c r="S13" s="71"/>
      <c r="T13" s="72"/>
      <c r="U13" s="72"/>
      <c r="V13" s="72"/>
      <c r="W13" s="72"/>
      <c r="X13" s="72"/>
      <c r="Y13" s="73"/>
      <c r="Z13" s="71"/>
      <c r="AA13" s="72"/>
      <c r="AB13" s="72"/>
      <c r="AC13" s="72"/>
      <c r="AD13" s="72"/>
      <c r="AE13" s="72"/>
      <c r="AF13" s="73"/>
      <c r="AG13" s="22"/>
      <c r="AH13" s="71"/>
      <c r="AI13" s="72"/>
      <c r="AJ13" s="72"/>
      <c r="AK13" s="72"/>
      <c r="AL13" s="72"/>
      <c r="AM13" s="72"/>
      <c r="AN13" s="73"/>
      <c r="AO13" s="71"/>
      <c r="AP13" s="72"/>
      <c r="AQ13" s="72"/>
      <c r="AR13" s="72"/>
      <c r="AS13" s="72"/>
      <c r="AT13" s="72"/>
      <c r="AU13" s="73"/>
      <c r="AV13" s="22"/>
      <c r="AW13" s="71"/>
      <c r="AX13" s="72"/>
      <c r="AY13" s="72"/>
      <c r="AZ13" s="72"/>
      <c r="BA13" s="72"/>
      <c r="BB13" s="72"/>
      <c r="BC13" s="73"/>
      <c r="BD13" s="71"/>
      <c r="BE13" s="72"/>
      <c r="BF13" s="72"/>
      <c r="BG13" s="72"/>
      <c r="BH13" s="72"/>
      <c r="BI13" s="72"/>
      <c r="BJ13" s="73"/>
      <c r="BK13" s="22"/>
      <c r="BL13" s="32"/>
      <c r="BM13" s="32"/>
      <c r="BN13" s="32"/>
    </row>
    <row r="14" spans="1:241" outlineLevel="1" x14ac:dyDescent="0.15">
      <c r="A14" s="80"/>
      <c r="B14" s="12" t="s">
        <v>32</v>
      </c>
      <c r="C14" s="22"/>
      <c r="D14" s="71" t="s">
        <v>61</v>
      </c>
      <c r="E14" s="72"/>
      <c r="F14" s="72"/>
      <c r="G14" s="72"/>
      <c r="H14" s="72"/>
      <c r="I14" s="72"/>
      <c r="J14" s="73"/>
      <c r="K14" s="71" t="s">
        <v>61</v>
      </c>
      <c r="L14" s="72"/>
      <c r="M14" s="72"/>
      <c r="N14" s="72"/>
      <c r="O14" s="72"/>
      <c r="P14" s="72"/>
      <c r="Q14" s="73"/>
      <c r="S14" s="71"/>
      <c r="T14" s="72"/>
      <c r="U14" s="72"/>
      <c r="V14" s="72"/>
      <c r="W14" s="72"/>
      <c r="X14" s="72"/>
      <c r="Y14" s="73"/>
      <c r="Z14" s="71"/>
      <c r="AA14" s="72"/>
      <c r="AB14" s="72"/>
      <c r="AC14" s="72"/>
      <c r="AD14" s="72"/>
      <c r="AE14" s="72"/>
      <c r="AF14" s="73"/>
      <c r="AG14" s="22"/>
      <c r="AH14" s="71"/>
      <c r="AI14" s="72"/>
      <c r="AJ14" s="72"/>
      <c r="AK14" s="72"/>
      <c r="AL14" s="72"/>
      <c r="AM14" s="72"/>
      <c r="AN14" s="73"/>
      <c r="AO14" s="71"/>
      <c r="AP14" s="72"/>
      <c r="AQ14" s="72"/>
      <c r="AR14" s="72"/>
      <c r="AS14" s="72"/>
      <c r="AT14" s="72"/>
      <c r="AU14" s="73"/>
      <c r="AV14" s="22"/>
      <c r="AW14" s="71"/>
      <c r="AX14" s="72"/>
      <c r="AY14" s="72"/>
      <c r="AZ14" s="72"/>
      <c r="BA14" s="72"/>
      <c r="BB14" s="72"/>
      <c r="BC14" s="73"/>
      <c r="BD14" s="71"/>
      <c r="BE14" s="72"/>
      <c r="BF14" s="72"/>
      <c r="BG14" s="72"/>
      <c r="BH14" s="72"/>
      <c r="BI14" s="72"/>
      <c r="BJ14" s="73"/>
      <c r="BK14" s="22"/>
      <c r="BL14" s="32"/>
      <c r="BM14" s="32"/>
      <c r="BN14" s="32"/>
    </row>
    <row r="15" spans="1:241" outlineLevel="1" x14ac:dyDescent="0.15">
      <c r="A15" s="80"/>
      <c r="B15" s="12" t="s">
        <v>33</v>
      </c>
      <c r="C15" s="22"/>
      <c r="D15" s="71">
        <v>0</v>
      </c>
      <c r="E15" s="72"/>
      <c r="F15" s="72"/>
      <c r="G15" s="72"/>
      <c r="H15" s="72"/>
      <c r="I15" s="72"/>
      <c r="J15" s="73"/>
      <c r="K15" s="71">
        <v>0.5</v>
      </c>
      <c r="L15" s="72"/>
      <c r="M15" s="72"/>
      <c r="N15" s="72"/>
      <c r="O15" s="72"/>
      <c r="P15" s="72"/>
      <c r="Q15" s="73"/>
      <c r="S15" s="71"/>
      <c r="T15" s="72"/>
      <c r="U15" s="72"/>
      <c r="V15" s="72"/>
      <c r="W15" s="72"/>
      <c r="X15" s="72"/>
      <c r="Y15" s="73"/>
      <c r="Z15" s="71"/>
      <c r="AA15" s="72"/>
      <c r="AB15" s="72"/>
      <c r="AC15" s="72"/>
      <c r="AD15" s="72"/>
      <c r="AE15" s="72"/>
      <c r="AF15" s="73"/>
      <c r="AG15" s="22"/>
      <c r="AH15" s="71"/>
      <c r="AI15" s="72"/>
      <c r="AJ15" s="72"/>
      <c r="AK15" s="72"/>
      <c r="AL15" s="72"/>
      <c r="AM15" s="72"/>
      <c r="AN15" s="73"/>
      <c r="AO15" s="71"/>
      <c r="AP15" s="72"/>
      <c r="AQ15" s="72"/>
      <c r="AR15" s="72"/>
      <c r="AS15" s="72"/>
      <c r="AT15" s="72"/>
      <c r="AU15" s="73"/>
      <c r="AV15" s="22"/>
      <c r="AW15" s="71"/>
      <c r="AX15" s="72"/>
      <c r="AY15" s="72"/>
      <c r="AZ15" s="72"/>
      <c r="BA15" s="72"/>
      <c r="BB15" s="72"/>
      <c r="BC15" s="73"/>
      <c r="BD15" s="71"/>
      <c r="BE15" s="72"/>
      <c r="BF15" s="72"/>
      <c r="BG15" s="72"/>
      <c r="BH15" s="72"/>
      <c r="BI15" s="72"/>
      <c r="BJ15" s="73"/>
      <c r="BK15" s="22"/>
      <c r="BL15" s="32"/>
      <c r="BM15" s="32"/>
      <c r="BN15" s="32"/>
    </row>
    <row r="16" spans="1:241" outlineLevel="1" x14ac:dyDescent="0.15">
      <c r="A16" s="80"/>
      <c r="B16" s="12" t="s">
        <v>34</v>
      </c>
      <c r="C16" s="22"/>
      <c r="D16" s="71" t="s">
        <v>61</v>
      </c>
      <c r="E16" s="72"/>
      <c r="F16" s="72"/>
      <c r="G16" s="72"/>
      <c r="H16" s="72"/>
      <c r="I16" s="72"/>
      <c r="J16" s="73"/>
      <c r="K16" s="71" t="s">
        <v>61</v>
      </c>
      <c r="L16" s="72"/>
      <c r="M16" s="72"/>
      <c r="N16" s="72"/>
      <c r="O16" s="72"/>
      <c r="P16" s="72"/>
      <c r="Q16" s="73"/>
      <c r="S16" s="71"/>
      <c r="T16" s="72"/>
      <c r="U16" s="72"/>
      <c r="V16" s="72"/>
      <c r="W16" s="72"/>
      <c r="X16" s="72"/>
      <c r="Y16" s="73"/>
      <c r="Z16" s="71"/>
      <c r="AA16" s="72"/>
      <c r="AB16" s="72"/>
      <c r="AC16" s="72"/>
      <c r="AD16" s="72"/>
      <c r="AE16" s="72"/>
      <c r="AF16" s="73"/>
      <c r="AG16" s="22"/>
      <c r="AH16" s="71"/>
      <c r="AI16" s="72"/>
      <c r="AJ16" s="72"/>
      <c r="AK16" s="72"/>
      <c r="AL16" s="72"/>
      <c r="AM16" s="72"/>
      <c r="AN16" s="73"/>
      <c r="AO16" s="71"/>
      <c r="AP16" s="72"/>
      <c r="AQ16" s="72"/>
      <c r="AR16" s="72"/>
      <c r="AS16" s="72"/>
      <c r="AT16" s="72"/>
      <c r="AU16" s="73"/>
      <c r="AV16" s="22"/>
      <c r="AW16" s="71"/>
      <c r="AX16" s="72"/>
      <c r="AY16" s="72"/>
      <c r="AZ16" s="72"/>
      <c r="BA16" s="72"/>
      <c r="BB16" s="72"/>
      <c r="BC16" s="73"/>
      <c r="BD16" s="71"/>
      <c r="BE16" s="72"/>
      <c r="BF16" s="72"/>
      <c r="BG16" s="72"/>
      <c r="BH16" s="72"/>
      <c r="BI16" s="72"/>
      <c r="BJ16" s="73"/>
      <c r="BK16" s="22"/>
      <c r="BL16" s="32"/>
      <c r="BM16" s="32"/>
      <c r="BN16" s="32"/>
    </row>
    <row r="17" spans="1:241" outlineLevel="1" x14ac:dyDescent="0.15">
      <c r="A17" s="80"/>
      <c r="B17" s="12" t="s">
        <v>35</v>
      </c>
      <c r="C17" s="22"/>
      <c r="D17" s="71">
        <v>0</v>
      </c>
      <c r="E17" s="72"/>
      <c r="F17" s="72"/>
      <c r="G17" s="72"/>
      <c r="H17" s="72"/>
      <c r="I17" s="72"/>
      <c r="J17" s="73"/>
      <c r="K17" s="71">
        <v>0.3</v>
      </c>
      <c r="L17" s="72"/>
      <c r="M17" s="72"/>
      <c r="N17" s="72"/>
      <c r="O17" s="72"/>
      <c r="P17" s="72"/>
      <c r="Q17" s="73"/>
      <c r="S17" s="71"/>
      <c r="T17" s="72"/>
      <c r="U17" s="72"/>
      <c r="V17" s="72"/>
      <c r="W17" s="72"/>
      <c r="X17" s="72"/>
      <c r="Y17" s="73"/>
      <c r="Z17" s="71"/>
      <c r="AA17" s="72"/>
      <c r="AB17" s="72"/>
      <c r="AC17" s="72"/>
      <c r="AD17" s="72"/>
      <c r="AE17" s="72"/>
      <c r="AF17" s="73"/>
      <c r="AG17" s="22"/>
      <c r="AH17" s="71"/>
      <c r="AI17" s="72"/>
      <c r="AJ17" s="72"/>
      <c r="AK17" s="72"/>
      <c r="AL17" s="72"/>
      <c r="AM17" s="72"/>
      <c r="AN17" s="73"/>
      <c r="AO17" s="71"/>
      <c r="AP17" s="72"/>
      <c r="AQ17" s="72"/>
      <c r="AR17" s="72"/>
      <c r="AS17" s="72"/>
      <c r="AT17" s="72"/>
      <c r="AU17" s="73"/>
      <c r="AV17" s="22"/>
      <c r="AW17" s="71"/>
      <c r="AX17" s="72"/>
      <c r="AY17" s="72"/>
      <c r="AZ17" s="72"/>
      <c r="BA17" s="72"/>
      <c r="BB17" s="72"/>
      <c r="BC17" s="73"/>
      <c r="BD17" s="71"/>
      <c r="BE17" s="72"/>
      <c r="BF17" s="72"/>
      <c r="BG17" s="72"/>
      <c r="BH17" s="72"/>
      <c r="BI17" s="72"/>
      <c r="BJ17" s="73"/>
      <c r="BK17" s="22"/>
      <c r="BL17" s="32"/>
      <c r="BM17" s="32"/>
      <c r="BN17" s="32"/>
    </row>
    <row r="18" spans="1:241" outlineLevel="1" x14ac:dyDescent="0.15">
      <c r="A18" s="80"/>
      <c r="B18" s="12" t="s">
        <v>36</v>
      </c>
      <c r="C18" s="22"/>
      <c r="D18" s="71" t="s">
        <v>61</v>
      </c>
      <c r="E18" s="72"/>
      <c r="F18" s="72"/>
      <c r="G18" s="72"/>
      <c r="H18" s="72"/>
      <c r="I18" s="72"/>
      <c r="J18" s="73"/>
      <c r="K18" s="71" t="s">
        <v>61</v>
      </c>
      <c r="L18" s="72"/>
      <c r="M18" s="72"/>
      <c r="N18" s="72"/>
      <c r="O18" s="72"/>
      <c r="P18" s="72"/>
      <c r="Q18" s="73"/>
      <c r="S18" s="71"/>
      <c r="T18" s="72"/>
      <c r="U18" s="72"/>
      <c r="V18" s="72"/>
      <c r="W18" s="72"/>
      <c r="X18" s="72"/>
      <c r="Y18" s="73"/>
      <c r="Z18" s="71"/>
      <c r="AA18" s="72"/>
      <c r="AB18" s="72"/>
      <c r="AC18" s="72"/>
      <c r="AD18" s="72"/>
      <c r="AE18" s="72"/>
      <c r="AF18" s="73"/>
      <c r="AG18" s="22"/>
      <c r="AH18" s="71"/>
      <c r="AI18" s="72"/>
      <c r="AJ18" s="72"/>
      <c r="AK18" s="72"/>
      <c r="AL18" s="72"/>
      <c r="AM18" s="72"/>
      <c r="AN18" s="73"/>
      <c r="AO18" s="71"/>
      <c r="AP18" s="72"/>
      <c r="AQ18" s="72"/>
      <c r="AR18" s="72"/>
      <c r="AS18" s="72"/>
      <c r="AT18" s="72"/>
      <c r="AU18" s="73"/>
      <c r="AV18" s="22"/>
      <c r="AW18" s="71"/>
      <c r="AX18" s="72"/>
      <c r="AY18" s="72"/>
      <c r="AZ18" s="72"/>
      <c r="BA18" s="72"/>
      <c r="BB18" s="72"/>
      <c r="BC18" s="73"/>
      <c r="BD18" s="71"/>
      <c r="BE18" s="72"/>
      <c r="BF18" s="72"/>
      <c r="BG18" s="72"/>
      <c r="BH18" s="72"/>
      <c r="BI18" s="72"/>
      <c r="BJ18" s="73"/>
      <c r="BK18" s="22"/>
      <c r="BL18" s="32"/>
      <c r="BM18" s="32"/>
      <c r="BN18" s="32"/>
    </row>
    <row r="19" spans="1:241" x14ac:dyDescent="0.15"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5"/>
      <c r="BK19" s="30"/>
      <c r="BL19" s="32"/>
      <c r="BM19" s="32"/>
      <c r="BN19" s="32"/>
    </row>
    <row r="20" spans="1:241" x14ac:dyDescent="0.15">
      <c r="A20" s="60" t="s">
        <v>52</v>
      </c>
      <c r="B20" s="14"/>
      <c r="C20" s="23"/>
      <c r="D20" s="9" t="s">
        <v>58</v>
      </c>
      <c r="E20" s="10" t="s">
        <v>48</v>
      </c>
      <c r="F20" s="10" t="s">
        <v>49</v>
      </c>
      <c r="G20" s="10" t="s">
        <v>5</v>
      </c>
      <c r="H20" s="10" t="s">
        <v>4</v>
      </c>
      <c r="I20" s="10" t="s">
        <v>6</v>
      </c>
      <c r="J20" s="11" t="s">
        <v>50</v>
      </c>
      <c r="K20" s="9"/>
      <c r="L20" s="10" t="s">
        <v>48</v>
      </c>
      <c r="M20" s="10" t="s">
        <v>49</v>
      </c>
      <c r="N20" s="10" t="s">
        <v>5</v>
      </c>
      <c r="O20" s="10" t="s">
        <v>4</v>
      </c>
      <c r="P20" s="10" t="s">
        <v>6</v>
      </c>
      <c r="Q20" s="11" t="s">
        <v>50</v>
      </c>
      <c r="S20" s="9"/>
      <c r="T20" s="10" t="s">
        <v>48</v>
      </c>
      <c r="U20" s="10" t="s">
        <v>49</v>
      </c>
      <c r="V20" s="10" t="s">
        <v>5</v>
      </c>
      <c r="W20" s="10" t="s">
        <v>4</v>
      </c>
      <c r="X20" s="10" t="s">
        <v>6</v>
      </c>
      <c r="Y20" s="11" t="s">
        <v>50</v>
      </c>
      <c r="Z20" s="9"/>
      <c r="AA20" s="10" t="s">
        <v>48</v>
      </c>
      <c r="AB20" s="10" t="s">
        <v>49</v>
      </c>
      <c r="AC20" s="10" t="s">
        <v>5</v>
      </c>
      <c r="AD20" s="10" t="s">
        <v>4</v>
      </c>
      <c r="AE20" s="10" t="s">
        <v>6</v>
      </c>
      <c r="AF20" s="11" t="s">
        <v>50</v>
      </c>
      <c r="AG20" s="23"/>
      <c r="AH20" s="9"/>
      <c r="AI20" s="10" t="s">
        <v>48</v>
      </c>
      <c r="AJ20" s="10" t="s">
        <v>49</v>
      </c>
      <c r="AK20" s="10" t="s">
        <v>5</v>
      </c>
      <c r="AL20" s="10" t="s">
        <v>4</v>
      </c>
      <c r="AM20" s="10" t="s">
        <v>6</v>
      </c>
      <c r="AN20" s="11" t="s">
        <v>50</v>
      </c>
      <c r="AO20" s="9"/>
      <c r="AP20" s="10" t="s">
        <v>48</v>
      </c>
      <c r="AQ20" s="10" t="s">
        <v>49</v>
      </c>
      <c r="AR20" s="10" t="s">
        <v>5</v>
      </c>
      <c r="AS20" s="10" t="s">
        <v>4</v>
      </c>
      <c r="AT20" s="10" t="s">
        <v>6</v>
      </c>
      <c r="AU20" s="11" t="s">
        <v>50</v>
      </c>
      <c r="AV20" s="23"/>
      <c r="AW20" s="9"/>
      <c r="AX20" s="10" t="s">
        <v>48</v>
      </c>
      <c r="AY20" s="10" t="s">
        <v>49</v>
      </c>
      <c r="AZ20" s="10" t="s">
        <v>5</v>
      </c>
      <c r="BA20" s="10" t="s">
        <v>4</v>
      </c>
      <c r="BB20" s="10" t="s">
        <v>6</v>
      </c>
      <c r="BC20" s="11" t="s">
        <v>50</v>
      </c>
      <c r="BD20" s="9"/>
      <c r="BE20" s="10" t="s">
        <v>48</v>
      </c>
      <c r="BF20" s="10" t="s">
        <v>49</v>
      </c>
      <c r="BG20" s="10" t="s">
        <v>5</v>
      </c>
      <c r="BH20" s="10" t="s">
        <v>4</v>
      </c>
      <c r="BI20" s="10" t="s">
        <v>6</v>
      </c>
      <c r="BJ20" s="11" t="s">
        <v>50</v>
      </c>
      <c r="BK20" s="23"/>
      <c r="BL20" s="32"/>
      <c r="BM20" s="32"/>
      <c r="BN20" s="32"/>
    </row>
    <row r="21" spans="1:241" x14ac:dyDescent="0.15">
      <c r="A21" s="60"/>
      <c r="B21" s="3" t="s">
        <v>62</v>
      </c>
      <c r="D21" s="46" t="s">
        <v>14</v>
      </c>
      <c r="E21" s="45">
        <v>45</v>
      </c>
      <c r="F21" s="45">
        <v>70</v>
      </c>
      <c r="G21" s="45">
        <v>6</v>
      </c>
      <c r="H21" s="42">
        <f>IF(D21="","",E21*G21)</f>
        <v>270</v>
      </c>
      <c r="I21" s="43">
        <f>IF(D21="","",$BN$3)</f>
        <v>0.8</v>
      </c>
      <c r="J21" s="44">
        <f>IF(D21="","",IF(I21&lt;((F21-E21)/(H21-E21)),E21+SQRT(I21*(F21-E21)*(H21-E21)),H21-SQRT(H21^2-I21*(H21-E21)*(H21-F21)+(F21-E21)*(H21-F21)-2*H21*F21+F21^2)))</f>
        <v>175.13167019494864</v>
      </c>
      <c r="K21" s="46" t="s">
        <v>14</v>
      </c>
      <c r="L21" s="45">
        <v>35</v>
      </c>
      <c r="M21" s="45">
        <v>70</v>
      </c>
      <c r="N21" s="45">
        <v>5</v>
      </c>
      <c r="O21" s="42">
        <f>IF(K21="","",L21*N21)</f>
        <v>175</v>
      </c>
      <c r="P21" s="43">
        <f>IF(K21="","",$BN$3)</f>
        <v>0.8</v>
      </c>
      <c r="Q21" s="44">
        <f>IF(K21="","",IF(P21&lt;((M21-L21)/(O21-L21)),L21+SQRT(P21*(M21-L21)*(O21-L21)),O21-SQRT(O21^2-P21*(O21-L21)*(O21-M21)+(M21-L21)*(O21-M21)-2*O21*M21+M21^2)))</f>
        <v>120.77823315309617</v>
      </c>
      <c r="S21" s="46"/>
      <c r="T21" s="45"/>
      <c r="U21" s="45"/>
      <c r="V21" s="45"/>
      <c r="W21" s="42" t="str">
        <f>IF(S21="","",T21*V21)</f>
        <v/>
      </c>
      <c r="X21" s="43" t="str">
        <f>IF(S21="","",$BN$3)</f>
        <v/>
      </c>
      <c r="Y21" s="44" t="str">
        <f>IF(S21="","",IF(X21&lt;((U21-T21)/(W21-T21)),T21+SQRT(X21*(U21-T21)*(W21-T21)),W21-SQRT(W21^2-X21*(W21-T21)*(W21-U21)+(U21-T21)*(W21-U21)-2*W21*U21+U21^2)))</f>
        <v/>
      </c>
      <c r="Z21" s="46"/>
      <c r="AA21" s="45"/>
      <c r="AB21" s="45"/>
      <c r="AC21" s="45"/>
      <c r="AD21" s="42" t="str">
        <f>IF(Z21="","",AA21*AC21)</f>
        <v/>
      </c>
      <c r="AE21" s="43" t="str">
        <f>IF(Z21="","",$BN$3)</f>
        <v/>
      </c>
      <c r="AF21" s="44" t="str">
        <f>IF(Z21="","",IF(AE21&lt;((AB21-AA21)/(AD21-AA21)),AA21+SQRT(AE21*(AB21-AA21)*(AD21-AA21)),AD21-SQRT(AD21^2-AE21*(AD21-AA21)*(AD21-AB21)+(AB21-AA21)*(AD21-AB21)-2*AD21*AB21+AB21^2)))</f>
        <v/>
      </c>
      <c r="AH21" s="46"/>
      <c r="AI21" s="45"/>
      <c r="AJ21" s="45"/>
      <c r="AK21" s="45"/>
      <c r="AL21" s="42" t="str">
        <f>IF(AH21="","",AI21*AK21)</f>
        <v/>
      </c>
      <c r="AM21" s="43" t="str">
        <f>IF(AH21="","",$BN$3)</f>
        <v/>
      </c>
      <c r="AN21" s="44" t="str">
        <f>IF(AH21="","",IF(AM21&lt;((AJ21-AI21)/(AL21-AI21)),AI21+SQRT(AM21*(AJ21-AI21)*(AL21-AI21)),AL21-SQRT(AL21^2-AM21*(AL21-AI21)*(AL21-AJ21)+(AJ21-AI21)*(AL21-AJ21)-2*AL21*AJ21+AJ21^2)))</f>
        <v/>
      </c>
      <c r="AO21" s="46"/>
      <c r="AP21" s="45"/>
      <c r="AQ21" s="45"/>
      <c r="AR21" s="45"/>
      <c r="AS21" s="42" t="str">
        <f>IF(AO21="","",AP21*AR21)</f>
        <v/>
      </c>
      <c r="AT21" s="43" t="str">
        <f>IF(AO21="","",$BN$3)</f>
        <v/>
      </c>
      <c r="AU21" s="44" t="str">
        <f>IF(AO21="","",IF(AT21&lt;((AQ21-AP21)/(AS21-AP21)),AP21+SQRT(AT21*(AQ21-AP21)*(AS21-AP21)),AS21-SQRT(AS21^2-AT21*(AS21-AP21)*(AS21-AQ21)+(AQ21-AP21)*(AS21-AQ21)-2*AS21*AQ21+AQ21^2)))</f>
        <v/>
      </c>
      <c r="AW21" s="46"/>
      <c r="AX21" s="45"/>
      <c r="AY21" s="45"/>
      <c r="AZ21" s="45"/>
      <c r="BA21" s="42" t="str">
        <f>IF(AW21="","",AX21*AZ21)</f>
        <v/>
      </c>
      <c r="BB21" s="43" t="str">
        <f>IF(AW21="","",$BN$3)</f>
        <v/>
      </c>
      <c r="BC21" s="44" t="str">
        <f>IF(AW21="","",IF(BB21&lt;((AY21-AX21)/(BA21-AX21)),AX21+SQRT(BB21*(AY21-AX21)*(BA21-AX21)),BA21-SQRT(BA21^2-BB21*(BA21-AX21)*(BA21-AY21)+(AY21-AX21)*(BA21-AY21)-2*BA21*AY21+AY21^2)))</f>
        <v/>
      </c>
      <c r="BD21" s="46"/>
      <c r="BE21" s="45"/>
      <c r="BF21" s="45"/>
      <c r="BG21" s="45"/>
      <c r="BH21" s="42" t="str">
        <f>IF(BD21="","",BE21*BG21)</f>
        <v/>
      </c>
      <c r="BI21" s="43" t="str">
        <f>IF(BD21="","",$BN$3)</f>
        <v/>
      </c>
      <c r="BJ21" s="44" t="str">
        <f>IF(BD21="","",IF(BI21&lt;((BF21-BE21)/(BH21-BE21)),BE21+SQRT(BI21*(BF21-BE21)*(BH21-BE21)),BH21-SQRT(BH21^2-BI21*(BH21-BE21)*(BH21-BF21)+(BF21-BE21)*(BH21-BF21)-2*BH21*BF21+BF21^2)))</f>
        <v/>
      </c>
      <c r="BK21" s="19"/>
      <c r="BL21" s="19"/>
      <c r="BM21" s="19"/>
      <c r="BN21" s="19"/>
    </row>
    <row r="22" spans="1:241" s="13" customFormat="1" x14ac:dyDescent="0.15">
      <c r="A22" s="60"/>
      <c r="B22" s="3" t="s">
        <v>63</v>
      </c>
      <c r="C22" s="19"/>
      <c r="D22" s="46" t="s">
        <v>14</v>
      </c>
      <c r="E22" s="45">
        <v>35</v>
      </c>
      <c r="F22" s="45">
        <v>70</v>
      </c>
      <c r="G22" s="45">
        <v>5</v>
      </c>
      <c r="H22" s="42">
        <f t="shared" ref="H22:H30" si="0">IF(D22="","",E22*G22)</f>
        <v>175</v>
      </c>
      <c r="I22" s="43">
        <f t="shared" ref="I22:I30" si="1">IF(D22="","",$BN$3)</f>
        <v>0.8</v>
      </c>
      <c r="J22" s="44">
        <f t="shared" ref="J22:J30" si="2">IF(D22="","",IF(I22&lt;((F22-E22)/(H22-E22)),E22+SQRT(I22*(F22-E22)*(H22-E22)),H22-SQRT(H22^2-I22*(H22-E22)*(H22-F22)+(F22-E22)*(H22-F22)-2*H22*F22+F22^2)))</f>
        <v>120.77823315309617</v>
      </c>
      <c r="K22" s="46" t="s">
        <v>14</v>
      </c>
      <c r="L22" s="45">
        <v>35</v>
      </c>
      <c r="M22" s="45">
        <v>70</v>
      </c>
      <c r="N22" s="45">
        <v>5</v>
      </c>
      <c r="O22" s="42">
        <f t="shared" ref="O22:O30" si="3">IF(K22="","",L22*N22)</f>
        <v>175</v>
      </c>
      <c r="P22" s="43">
        <f t="shared" ref="P22:P30" si="4">IF(K22="","",$BN$3)</f>
        <v>0.8</v>
      </c>
      <c r="Q22" s="44">
        <f t="shared" ref="Q22:Q30" si="5">IF(K22="","",IF(P22&lt;((M22-L22)/(O22-L22)),L22+SQRT(P22*(M22-L22)*(O22-L22)),O22-SQRT(O22^2-P22*(O22-L22)*(O22-M22)+(M22-L22)*(O22-M22)-2*O22*M22+M22^2)))</f>
        <v>120.77823315309617</v>
      </c>
      <c r="R22" s="28"/>
      <c r="S22" s="46"/>
      <c r="T22" s="45"/>
      <c r="U22" s="45"/>
      <c r="V22" s="45"/>
      <c r="W22" s="42" t="str">
        <f t="shared" ref="W22" si="6">IF(S22="","",T22*V22)</f>
        <v/>
      </c>
      <c r="X22" s="43" t="str">
        <f t="shared" ref="X22" si="7">IF(S22="","",$BN$3)</f>
        <v/>
      </c>
      <c r="Y22" s="44" t="str">
        <f t="shared" ref="Y22" si="8">IF(S22="","",IF(X22&lt;((U22-T22)/(W22-T22)),T22+SQRT(X22*(U22-T22)*(W22-T22)),W22-SQRT(W22^2-X22*(W22-T22)*(W22-U22)+(U22-T22)*(W22-U22)-2*W22*U22+U22^2)))</f>
        <v/>
      </c>
      <c r="Z22" s="46"/>
      <c r="AA22" s="45"/>
      <c r="AB22" s="45"/>
      <c r="AC22" s="45"/>
      <c r="AD22" s="42" t="str">
        <f t="shared" ref="AD22" si="9">IF(Z22="","",AA22*AC22)</f>
        <v/>
      </c>
      <c r="AE22" s="43" t="str">
        <f t="shared" ref="AE22" si="10">IF(Z22="","",$BN$3)</f>
        <v/>
      </c>
      <c r="AF22" s="44" t="str">
        <f t="shared" ref="AF22" si="11">IF(Z22="","",IF(AE22&lt;((AB22-AA22)/(AD22-AA22)),AA22+SQRT(AE22*(AB22-AA22)*(AD22-AA22)),AD22-SQRT(AD22^2-AE22*(AD22-AA22)*(AD22-AB22)+(AB22-AA22)*(AD22-AB22)-2*AD22*AB22+AB22^2)))</f>
        <v/>
      </c>
      <c r="AG22" s="19"/>
      <c r="AH22" s="46"/>
      <c r="AI22" s="45"/>
      <c r="AJ22" s="45"/>
      <c r="AK22" s="45"/>
      <c r="AL22" s="42" t="str">
        <f t="shared" ref="AL22" si="12">IF(AH22="","",AI22*AK22)</f>
        <v/>
      </c>
      <c r="AM22" s="43" t="str">
        <f t="shared" ref="AM22" si="13">IF(AH22="","",$BN$3)</f>
        <v/>
      </c>
      <c r="AN22" s="44" t="str">
        <f t="shared" ref="AN22" si="14">IF(AH22="","",IF(AM22&lt;((AJ22-AI22)/(AL22-AI22)),AI22+SQRT(AM22*(AJ22-AI22)*(AL22-AI22)),AL22-SQRT(AL22^2-AM22*(AL22-AI22)*(AL22-AJ22)+(AJ22-AI22)*(AL22-AJ22)-2*AL22*AJ22+AJ22^2)))</f>
        <v/>
      </c>
      <c r="AO22" s="46"/>
      <c r="AP22" s="45"/>
      <c r="AQ22" s="45"/>
      <c r="AR22" s="45"/>
      <c r="AS22" s="42" t="str">
        <f t="shared" ref="AS22" si="15">IF(AO22="","",AP22*AR22)</f>
        <v/>
      </c>
      <c r="AT22" s="43" t="str">
        <f t="shared" ref="AT22" si="16">IF(AO22="","",$BN$3)</f>
        <v/>
      </c>
      <c r="AU22" s="44" t="str">
        <f t="shared" ref="AU22" si="17">IF(AO22="","",IF(AT22&lt;((AQ22-AP22)/(AS22-AP22)),AP22+SQRT(AT22*(AQ22-AP22)*(AS22-AP22)),AS22-SQRT(AS22^2-AT22*(AS22-AP22)*(AS22-AQ22)+(AQ22-AP22)*(AS22-AQ22)-2*AS22*AQ22+AQ22^2)))</f>
        <v/>
      </c>
      <c r="AV22" s="19"/>
      <c r="AW22" s="46"/>
      <c r="AX22" s="45"/>
      <c r="AY22" s="45"/>
      <c r="AZ22" s="45"/>
      <c r="BA22" s="42" t="str">
        <f t="shared" ref="BA22" si="18">IF(AW22="","",AX22*AZ22)</f>
        <v/>
      </c>
      <c r="BB22" s="43" t="str">
        <f t="shared" ref="BB22" si="19">IF(AW22="","",$BN$3)</f>
        <v/>
      </c>
      <c r="BC22" s="44" t="str">
        <f t="shared" ref="BC22" si="20">IF(AW22="","",IF(BB22&lt;((AY22-AX22)/(BA22-AX22)),AX22+SQRT(BB22*(AY22-AX22)*(BA22-AX22)),BA22-SQRT(BA22^2-BB22*(BA22-AX22)*(BA22-AY22)+(AY22-AX22)*(BA22-AY22)-2*BA22*AY22+AY22^2)))</f>
        <v/>
      </c>
      <c r="BD22" s="46"/>
      <c r="BE22" s="45"/>
      <c r="BF22" s="45"/>
      <c r="BG22" s="45"/>
      <c r="BH22" s="42" t="str">
        <f t="shared" ref="BH22" si="21">IF(BD22="","",BE22*BG22)</f>
        <v/>
      </c>
      <c r="BI22" s="43" t="str">
        <f t="shared" ref="BI22" si="22">IF(BD22="","",$BN$3)</f>
        <v/>
      </c>
      <c r="BJ22" s="44" t="str">
        <f t="shared" ref="BJ22" si="23">IF(BD22="","",IF(BI22&lt;((BF22-BE22)/(BH22-BE22)),BE22+SQRT(BI22*(BF22-BE22)*(BH22-BE22)),BH22-SQRT(BH22^2-BI22*(BH22-BE22)*(BH22-BF22)+(BF22-BE22)*(BH22-BF22)-2*BH22*BF22+BF22^2)))</f>
        <v/>
      </c>
      <c r="BK22" s="19"/>
      <c r="BL22" s="19"/>
      <c r="BM22" s="19"/>
      <c r="BN22" s="19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</row>
    <row r="23" spans="1:241" s="13" customFormat="1" ht="26" x14ac:dyDescent="0.15">
      <c r="A23" s="60"/>
      <c r="B23" s="3" t="s">
        <v>69</v>
      </c>
      <c r="C23" s="19"/>
      <c r="D23" s="46" t="s">
        <v>14</v>
      </c>
      <c r="E23" s="45">
        <v>60</v>
      </c>
      <c r="F23" s="45">
        <v>90</v>
      </c>
      <c r="G23" s="45">
        <v>3</v>
      </c>
      <c r="H23" s="42">
        <f t="shared" si="0"/>
        <v>180</v>
      </c>
      <c r="I23" s="43">
        <f t="shared" si="1"/>
        <v>0.8</v>
      </c>
      <c r="J23" s="44">
        <f t="shared" si="2"/>
        <v>133.52419984551099</v>
      </c>
      <c r="K23" s="46"/>
      <c r="L23" s="45"/>
      <c r="M23" s="45"/>
      <c r="N23" s="45"/>
      <c r="O23" s="42" t="str">
        <f t="shared" si="3"/>
        <v/>
      </c>
      <c r="P23" s="43" t="str">
        <f t="shared" si="4"/>
        <v/>
      </c>
      <c r="Q23" s="44" t="str">
        <f t="shared" si="5"/>
        <v/>
      </c>
      <c r="R23" s="28"/>
      <c r="S23" s="46"/>
      <c r="T23" s="45"/>
      <c r="U23" s="45"/>
      <c r="V23" s="45"/>
      <c r="W23" s="42" t="str">
        <f>IF(S23="","",T23*V23)</f>
        <v/>
      </c>
      <c r="X23" s="43" t="str">
        <f>IF(S23="","",$BN$3)</f>
        <v/>
      </c>
      <c r="Y23" s="44" t="str">
        <f>IF(S23="","",IF(X23&lt;((U23-T23)/(W23-T23)),T23+SQRT(X23*(U23-T23)*(W23-T23)),W23-SQRT(W23^2-X23*(W23-T23)*(W23-U23)+(U23-T23)*(W23-U23)-2*W23*U23+U23^2)))</f>
        <v/>
      </c>
      <c r="Z23" s="46"/>
      <c r="AA23" s="45"/>
      <c r="AB23" s="45"/>
      <c r="AC23" s="45"/>
      <c r="AD23" s="42" t="str">
        <f>IF(Z23="","",AA23*AC23)</f>
        <v/>
      </c>
      <c r="AE23" s="43" t="str">
        <f>IF(Z23="","",$BN$3)</f>
        <v/>
      </c>
      <c r="AF23" s="44" t="str">
        <f>IF(Z23="","",IF(AE23&lt;((AB23-AA23)/(AD23-AA23)),AA23+SQRT(AE23*(AB23-AA23)*(AD23-AA23)),AD23-SQRT(AD23^2-AE23*(AD23-AA23)*(AD23-AB23)+(AB23-AA23)*(AD23-AB23)-2*AD23*AB23+AB23^2)))</f>
        <v/>
      </c>
      <c r="AG23" s="19"/>
      <c r="AH23" s="46"/>
      <c r="AI23" s="45"/>
      <c r="AJ23" s="45"/>
      <c r="AK23" s="45"/>
      <c r="AL23" s="42" t="str">
        <f>IF(AH23="","",AI23*AK23)</f>
        <v/>
      </c>
      <c r="AM23" s="43" t="str">
        <f>IF(AH23="","",$BN$3)</f>
        <v/>
      </c>
      <c r="AN23" s="44" t="str">
        <f>IF(AH23="","",IF(AM23&lt;((AJ23-AI23)/(AL23-AI23)),AI23+SQRT(AM23*(AJ23-AI23)*(AL23-AI23)),AL23-SQRT(AL23^2-AM23*(AL23-AI23)*(AL23-AJ23)+(AJ23-AI23)*(AL23-AJ23)-2*AL23*AJ23+AJ23^2)))</f>
        <v/>
      </c>
      <c r="AO23" s="46"/>
      <c r="AP23" s="45"/>
      <c r="AQ23" s="45"/>
      <c r="AR23" s="45"/>
      <c r="AS23" s="42" t="str">
        <f>IF(AO23="","",AP23*AR23)</f>
        <v/>
      </c>
      <c r="AT23" s="43" t="str">
        <f>IF(AO23="","",$BN$3)</f>
        <v/>
      </c>
      <c r="AU23" s="44" t="str">
        <f>IF(AO23="","",IF(AT23&lt;((AQ23-AP23)/(AS23-AP23)),AP23+SQRT(AT23*(AQ23-AP23)*(AS23-AP23)),AS23-SQRT(AS23^2-AT23*(AS23-AP23)*(AS23-AQ23)+(AQ23-AP23)*(AS23-AQ23)-2*AS23*AQ23+AQ23^2)))</f>
        <v/>
      </c>
      <c r="AV23" s="19"/>
      <c r="AW23" s="46"/>
      <c r="AX23" s="45"/>
      <c r="AY23" s="45"/>
      <c r="AZ23" s="45"/>
      <c r="BA23" s="42" t="str">
        <f>IF(AW23="","",AX23*AZ23)</f>
        <v/>
      </c>
      <c r="BB23" s="43" t="str">
        <f>IF(AW23="","",$BN$3)</f>
        <v/>
      </c>
      <c r="BC23" s="44" t="str">
        <f>IF(AW23="","",IF(BB23&lt;((AY23-AX23)/(BA23-AX23)),AX23+SQRT(BB23*(AY23-AX23)*(BA23-AX23)),BA23-SQRT(BA23^2-BB23*(BA23-AX23)*(BA23-AY23)+(AY23-AX23)*(BA23-AY23)-2*BA23*AY23+AY23^2)))</f>
        <v/>
      </c>
      <c r="BD23" s="46"/>
      <c r="BE23" s="45"/>
      <c r="BF23" s="45"/>
      <c r="BG23" s="45"/>
      <c r="BH23" s="42" t="str">
        <f>IF(BD23="","",BE23*BG23)</f>
        <v/>
      </c>
      <c r="BI23" s="43" t="str">
        <f>IF(BD23="","",$BN$3)</f>
        <v/>
      </c>
      <c r="BJ23" s="44" t="str">
        <f>IF(BD23="","",IF(BI23&lt;((BF23-BE23)/(BH23-BE23)),BE23+SQRT(BI23*(BF23-BE23)*(BH23-BE23)),BH23-SQRT(BH23^2-BI23*(BH23-BE23)*(BH23-BF23)+(BF23-BE23)*(BH23-BF23)-2*BH23*BF23+BF23^2)))</f>
        <v/>
      </c>
      <c r="BK23" s="19"/>
      <c r="BL23" s="19"/>
      <c r="BM23" s="19"/>
      <c r="BN23" s="19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</row>
    <row r="24" spans="1:241" ht="26" x14ac:dyDescent="0.15">
      <c r="A24" s="60"/>
      <c r="B24" s="3" t="s">
        <v>70</v>
      </c>
      <c r="D24" s="46"/>
      <c r="E24" s="45"/>
      <c r="F24" s="45"/>
      <c r="G24" s="45"/>
      <c r="H24" s="42" t="str">
        <f t="shared" si="0"/>
        <v/>
      </c>
      <c r="I24" s="43" t="str">
        <f t="shared" si="1"/>
        <v/>
      </c>
      <c r="J24" s="44" t="str">
        <f t="shared" si="2"/>
        <v/>
      </c>
      <c r="K24" s="46" t="s">
        <v>14</v>
      </c>
      <c r="L24" s="45">
        <v>35</v>
      </c>
      <c r="M24" s="45">
        <v>70</v>
      </c>
      <c r="N24" s="45">
        <v>3</v>
      </c>
      <c r="O24" s="42">
        <f t="shared" si="3"/>
        <v>105</v>
      </c>
      <c r="P24" s="43">
        <f t="shared" si="4"/>
        <v>0.8</v>
      </c>
      <c r="Q24" s="44">
        <f t="shared" si="5"/>
        <v>82.864056378821346</v>
      </c>
      <c r="S24" s="46"/>
      <c r="T24" s="45"/>
      <c r="U24" s="45"/>
      <c r="V24" s="45"/>
      <c r="W24" s="42" t="str">
        <f>IF(S24="","",T24*V24)</f>
        <v/>
      </c>
      <c r="X24" s="43" t="str">
        <f>IF(S24="","",$BN$3)</f>
        <v/>
      </c>
      <c r="Y24" s="44" t="str">
        <f>IF(S24="","",IF(X24&lt;((U24-T24)/(W24-T24)),T24+SQRT(X24*(U24-T24)*(W24-T24)),W24-SQRT(W24^2-X24*(W24-T24)*(W24-U24)+(U24-T24)*(W24-U24)-2*W24*U24+U24^2)))</f>
        <v/>
      </c>
      <c r="Z24" s="46"/>
      <c r="AA24" s="45"/>
      <c r="AB24" s="45"/>
      <c r="AC24" s="45"/>
      <c r="AD24" s="42" t="str">
        <f>IF(Z24="","",AA24*AC24)</f>
        <v/>
      </c>
      <c r="AE24" s="43" t="str">
        <f>IF(Z24="","",$BN$3)</f>
        <v/>
      </c>
      <c r="AF24" s="44" t="str">
        <f>IF(Z24="","",IF(AE24&lt;((AB24-AA24)/(AD24-AA24)),AA24+SQRT(AE24*(AB24-AA24)*(AD24-AA24)),AD24-SQRT(AD24^2-AE24*(AD24-AA24)*(AD24-AB24)+(AB24-AA24)*(AD24-AB24)-2*AD24*AB24+AB24^2)))</f>
        <v/>
      </c>
      <c r="AH24" s="46"/>
      <c r="AI24" s="45"/>
      <c r="AJ24" s="45"/>
      <c r="AK24" s="45"/>
      <c r="AL24" s="42" t="str">
        <f>IF(AH24="","",AI24*AK24)</f>
        <v/>
      </c>
      <c r="AM24" s="43" t="str">
        <f>IF(AH24="","",$BN$3)</f>
        <v/>
      </c>
      <c r="AN24" s="44" t="str">
        <f>IF(AH24="","",IF(AM24&lt;((AJ24-AI24)/(AL24-AI24)),AI24+SQRT(AM24*(AJ24-AI24)*(AL24-AI24)),AL24-SQRT(AL24^2-AM24*(AL24-AI24)*(AL24-AJ24)+(AJ24-AI24)*(AL24-AJ24)-2*AL24*AJ24+AJ24^2)))</f>
        <v/>
      </c>
      <c r="AO24" s="46"/>
      <c r="AP24" s="45"/>
      <c r="AQ24" s="45"/>
      <c r="AR24" s="45"/>
      <c r="AS24" s="42" t="str">
        <f>IF(AO24="","",AP24*AR24)</f>
        <v/>
      </c>
      <c r="AT24" s="43" t="str">
        <f>IF(AO24="","",$BN$3)</f>
        <v/>
      </c>
      <c r="AU24" s="44" t="str">
        <f>IF(AO24="","",IF(AT24&lt;((AQ24-AP24)/(AS24-AP24)),AP24+SQRT(AT24*(AQ24-AP24)*(AS24-AP24)),AS24-SQRT(AS24^2-AT24*(AS24-AP24)*(AS24-AQ24)+(AQ24-AP24)*(AS24-AQ24)-2*AS24*AQ24+AQ24^2)))</f>
        <v/>
      </c>
      <c r="AW24" s="46"/>
      <c r="AX24" s="45"/>
      <c r="AY24" s="45"/>
      <c r="AZ24" s="45"/>
      <c r="BA24" s="42" t="str">
        <f>IF(AW24="","",AX24*AZ24)</f>
        <v/>
      </c>
      <c r="BB24" s="43" t="str">
        <f>IF(AW24="","",$BN$3)</f>
        <v/>
      </c>
      <c r="BC24" s="44" t="str">
        <f>IF(AW24="","",IF(BB24&lt;((AY24-AX24)/(BA24-AX24)),AX24+SQRT(BB24*(AY24-AX24)*(BA24-AX24)),BA24-SQRT(BA24^2-BB24*(BA24-AX24)*(BA24-AY24)+(AY24-AX24)*(BA24-AY24)-2*BA24*AY24+AY24^2)))</f>
        <v/>
      </c>
      <c r="BD24" s="46"/>
      <c r="BE24" s="45"/>
      <c r="BF24" s="45"/>
      <c r="BG24" s="45"/>
      <c r="BH24" s="42" t="str">
        <f>IF(BD24="","",BE24*BG24)</f>
        <v/>
      </c>
      <c r="BI24" s="43" t="str">
        <f>IF(BD24="","",$BN$3)</f>
        <v/>
      </c>
      <c r="BJ24" s="44" t="str">
        <f>IF(BD24="","",IF(BI24&lt;((BF24-BE24)/(BH24-BE24)),BE24+SQRT(BI24*(BF24-BE24)*(BH24-BE24)),BH24-SQRT(BH24^2-BI24*(BH24-BE24)*(BH24-BF24)+(BF24-BE24)*(BH24-BF24)-2*BH24*BF24+BF24^2)))</f>
        <v/>
      </c>
      <c r="BK24" s="19"/>
      <c r="BL24" s="19"/>
      <c r="BM24" s="19"/>
      <c r="BN24" s="19"/>
    </row>
    <row r="25" spans="1:241" x14ac:dyDescent="0.15">
      <c r="A25" s="60"/>
      <c r="B25" s="3"/>
      <c r="D25" s="46"/>
      <c r="E25" s="45"/>
      <c r="F25" s="45"/>
      <c r="G25" s="45"/>
      <c r="H25" s="42" t="str">
        <f t="shared" si="0"/>
        <v/>
      </c>
      <c r="I25" s="43" t="str">
        <f t="shared" si="1"/>
        <v/>
      </c>
      <c r="J25" s="44" t="str">
        <f t="shared" si="2"/>
        <v/>
      </c>
      <c r="K25" s="46"/>
      <c r="L25" s="45"/>
      <c r="M25" s="45"/>
      <c r="N25" s="45"/>
      <c r="O25" s="42" t="str">
        <f t="shared" si="3"/>
        <v/>
      </c>
      <c r="P25" s="43" t="str">
        <f t="shared" si="4"/>
        <v/>
      </c>
      <c r="Q25" s="44" t="str">
        <f t="shared" si="5"/>
        <v/>
      </c>
      <c r="S25" s="46"/>
      <c r="T25" s="45"/>
      <c r="U25" s="45"/>
      <c r="V25" s="45"/>
      <c r="W25" s="42" t="str">
        <f t="shared" ref="W25:W30" si="24">IF(S25="","",T25*V25)</f>
        <v/>
      </c>
      <c r="X25" s="43" t="str">
        <f t="shared" ref="X25:X30" si="25">IF(S25="","",$BN$3)</f>
        <v/>
      </c>
      <c r="Y25" s="44" t="str">
        <f t="shared" ref="Y25:Y30" si="26">IF(S25="","",IF(X25&lt;((U25-T25)/(W25-T25)),T25+SQRT(X25*(U25-T25)*(W25-T25)),W25-SQRT(W25^2-X25*(W25-T25)*(W25-U25)+(U25-T25)*(W25-U25)-2*W25*U25+U25^2)))</f>
        <v/>
      </c>
      <c r="Z25" s="46"/>
      <c r="AA25" s="45"/>
      <c r="AB25" s="45"/>
      <c r="AC25" s="45"/>
      <c r="AD25" s="42" t="str">
        <f t="shared" ref="AD25:AD30" si="27">IF(Z25="","",AA25*AC25)</f>
        <v/>
      </c>
      <c r="AE25" s="43" t="str">
        <f t="shared" ref="AE25:AE30" si="28">IF(Z25="","",$BN$3)</f>
        <v/>
      </c>
      <c r="AF25" s="44" t="str">
        <f t="shared" ref="AF25:AF30" si="29">IF(Z25="","",IF(AE25&lt;((AB25-AA25)/(AD25-AA25)),AA25+SQRT(AE25*(AB25-AA25)*(AD25-AA25)),AD25-SQRT(AD25^2-AE25*(AD25-AA25)*(AD25-AB25)+(AB25-AA25)*(AD25-AB25)-2*AD25*AB25+AB25^2)))</f>
        <v/>
      </c>
      <c r="AH25" s="46"/>
      <c r="AI25" s="45"/>
      <c r="AJ25" s="45"/>
      <c r="AK25" s="45"/>
      <c r="AL25" s="42" t="str">
        <f t="shared" ref="AL25:AL30" si="30">IF(AH25="","",AI25*AK25)</f>
        <v/>
      </c>
      <c r="AM25" s="43" t="str">
        <f t="shared" ref="AM25:AM30" si="31">IF(AH25="","",$BN$3)</f>
        <v/>
      </c>
      <c r="AN25" s="44" t="str">
        <f t="shared" ref="AN25:AN30" si="32">IF(AH25="","",IF(AM25&lt;((AJ25-AI25)/(AL25-AI25)),AI25+SQRT(AM25*(AJ25-AI25)*(AL25-AI25)),AL25-SQRT(AL25^2-AM25*(AL25-AI25)*(AL25-AJ25)+(AJ25-AI25)*(AL25-AJ25)-2*AL25*AJ25+AJ25^2)))</f>
        <v/>
      </c>
      <c r="AO25" s="46"/>
      <c r="AP25" s="45"/>
      <c r="AQ25" s="45"/>
      <c r="AR25" s="45"/>
      <c r="AS25" s="42" t="str">
        <f t="shared" ref="AS25:AS30" si="33">IF(AO25="","",AP25*AR25)</f>
        <v/>
      </c>
      <c r="AT25" s="43" t="str">
        <f t="shared" ref="AT25:AT30" si="34">IF(AO25="","",$BN$3)</f>
        <v/>
      </c>
      <c r="AU25" s="44" t="str">
        <f t="shared" ref="AU25:AU30" si="35">IF(AO25="","",IF(AT25&lt;((AQ25-AP25)/(AS25-AP25)),AP25+SQRT(AT25*(AQ25-AP25)*(AS25-AP25)),AS25-SQRT(AS25^2-AT25*(AS25-AP25)*(AS25-AQ25)+(AQ25-AP25)*(AS25-AQ25)-2*AS25*AQ25+AQ25^2)))</f>
        <v/>
      </c>
      <c r="AW25" s="46"/>
      <c r="AX25" s="45"/>
      <c r="AY25" s="45"/>
      <c r="AZ25" s="45"/>
      <c r="BA25" s="42" t="str">
        <f t="shared" ref="BA25:BA30" si="36">IF(AW25="","",AX25*AZ25)</f>
        <v/>
      </c>
      <c r="BB25" s="43" t="str">
        <f t="shared" ref="BB25:BB30" si="37">IF(AW25="","",$BN$3)</f>
        <v/>
      </c>
      <c r="BC25" s="44" t="str">
        <f t="shared" ref="BC25:BC30" si="38">IF(AW25="","",IF(BB25&lt;((AY25-AX25)/(BA25-AX25)),AX25+SQRT(BB25*(AY25-AX25)*(BA25-AX25)),BA25-SQRT(BA25^2-BB25*(BA25-AX25)*(BA25-AY25)+(AY25-AX25)*(BA25-AY25)-2*BA25*AY25+AY25^2)))</f>
        <v/>
      </c>
      <c r="BD25" s="46"/>
      <c r="BE25" s="45"/>
      <c r="BF25" s="45"/>
      <c r="BG25" s="45"/>
      <c r="BH25" s="42" t="str">
        <f t="shared" ref="BH25:BH30" si="39">IF(BD25="","",BE25*BG25)</f>
        <v/>
      </c>
      <c r="BI25" s="43" t="str">
        <f t="shared" ref="BI25:BI30" si="40">IF(BD25="","",$BN$3)</f>
        <v/>
      </c>
      <c r="BJ25" s="44" t="str">
        <f t="shared" ref="BJ25:BJ30" si="41">IF(BD25="","",IF(BI25&lt;((BF25-BE25)/(BH25-BE25)),BE25+SQRT(BI25*(BF25-BE25)*(BH25-BE25)),BH25-SQRT(BH25^2-BI25*(BH25-BE25)*(BH25-BF25)+(BF25-BE25)*(BH25-BF25)-2*BH25*BF25+BF25^2)))</f>
        <v/>
      </c>
      <c r="BK25" s="19"/>
      <c r="BL25" s="19"/>
      <c r="BM25" s="19"/>
      <c r="BN25" s="19"/>
    </row>
    <row r="26" spans="1:241" x14ac:dyDescent="0.15">
      <c r="A26" s="60"/>
      <c r="B26" s="3"/>
      <c r="D26" s="46"/>
      <c r="E26" s="45"/>
      <c r="F26" s="45"/>
      <c r="G26" s="45"/>
      <c r="H26" s="42" t="str">
        <f t="shared" si="0"/>
        <v/>
      </c>
      <c r="I26" s="43" t="str">
        <f t="shared" si="1"/>
        <v/>
      </c>
      <c r="J26" s="44" t="str">
        <f t="shared" si="2"/>
        <v/>
      </c>
      <c r="K26" s="46"/>
      <c r="L26" s="45"/>
      <c r="M26" s="45"/>
      <c r="N26" s="45"/>
      <c r="O26" s="42" t="str">
        <f t="shared" si="3"/>
        <v/>
      </c>
      <c r="P26" s="43" t="str">
        <f t="shared" si="4"/>
        <v/>
      </c>
      <c r="Q26" s="44" t="str">
        <f t="shared" si="5"/>
        <v/>
      </c>
      <c r="S26" s="46"/>
      <c r="T26" s="45"/>
      <c r="U26" s="45"/>
      <c r="V26" s="45"/>
      <c r="W26" s="42" t="str">
        <f t="shared" si="24"/>
        <v/>
      </c>
      <c r="X26" s="43" t="str">
        <f t="shared" si="25"/>
        <v/>
      </c>
      <c r="Y26" s="44" t="str">
        <f t="shared" si="26"/>
        <v/>
      </c>
      <c r="Z26" s="46"/>
      <c r="AA26" s="45"/>
      <c r="AB26" s="45"/>
      <c r="AC26" s="45"/>
      <c r="AD26" s="42" t="str">
        <f t="shared" si="27"/>
        <v/>
      </c>
      <c r="AE26" s="43" t="str">
        <f t="shared" si="28"/>
        <v/>
      </c>
      <c r="AF26" s="44" t="str">
        <f t="shared" si="29"/>
        <v/>
      </c>
      <c r="AH26" s="46"/>
      <c r="AI26" s="45"/>
      <c r="AJ26" s="45"/>
      <c r="AK26" s="45"/>
      <c r="AL26" s="42" t="str">
        <f t="shared" si="30"/>
        <v/>
      </c>
      <c r="AM26" s="43" t="str">
        <f t="shared" si="31"/>
        <v/>
      </c>
      <c r="AN26" s="44" t="str">
        <f t="shared" si="32"/>
        <v/>
      </c>
      <c r="AO26" s="46"/>
      <c r="AP26" s="45"/>
      <c r="AQ26" s="45"/>
      <c r="AR26" s="45"/>
      <c r="AS26" s="42" t="str">
        <f t="shared" si="33"/>
        <v/>
      </c>
      <c r="AT26" s="43" t="str">
        <f t="shared" si="34"/>
        <v/>
      </c>
      <c r="AU26" s="44" t="str">
        <f t="shared" si="35"/>
        <v/>
      </c>
      <c r="AW26" s="46"/>
      <c r="AX26" s="45"/>
      <c r="AY26" s="45"/>
      <c r="AZ26" s="45"/>
      <c r="BA26" s="42" t="str">
        <f t="shared" si="36"/>
        <v/>
      </c>
      <c r="BB26" s="43" t="str">
        <f t="shared" si="37"/>
        <v/>
      </c>
      <c r="BC26" s="44" t="str">
        <f t="shared" si="38"/>
        <v/>
      </c>
      <c r="BD26" s="46"/>
      <c r="BE26" s="45"/>
      <c r="BF26" s="45"/>
      <c r="BG26" s="45"/>
      <c r="BH26" s="42" t="str">
        <f t="shared" si="39"/>
        <v/>
      </c>
      <c r="BI26" s="43" t="str">
        <f t="shared" si="40"/>
        <v/>
      </c>
      <c r="BJ26" s="44" t="str">
        <f t="shared" si="41"/>
        <v/>
      </c>
      <c r="BK26" s="19"/>
      <c r="BL26" s="19"/>
      <c r="BM26" s="19"/>
      <c r="BN26" s="19"/>
    </row>
    <row r="27" spans="1:241" x14ac:dyDescent="0.15">
      <c r="A27" s="60"/>
      <c r="B27" s="3"/>
      <c r="D27" s="46"/>
      <c r="E27" s="45"/>
      <c r="F27" s="45"/>
      <c r="G27" s="45"/>
      <c r="H27" s="42" t="str">
        <f t="shared" si="0"/>
        <v/>
      </c>
      <c r="I27" s="43" t="str">
        <f t="shared" si="1"/>
        <v/>
      </c>
      <c r="J27" s="44" t="str">
        <f t="shared" si="2"/>
        <v/>
      </c>
      <c r="K27" s="46"/>
      <c r="L27" s="45"/>
      <c r="M27" s="45"/>
      <c r="N27" s="45"/>
      <c r="O27" s="42" t="str">
        <f t="shared" si="3"/>
        <v/>
      </c>
      <c r="P27" s="43" t="str">
        <f t="shared" si="4"/>
        <v/>
      </c>
      <c r="Q27" s="44" t="str">
        <f t="shared" si="5"/>
        <v/>
      </c>
      <c r="S27" s="46"/>
      <c r="T27" s="45"/>
      <c r="U27" s="45"/>
      <c r="V27" s="45"/>
      <c r="W27" s="42" t="str">
        <f t="shared" si="24"/>
        <v/>
      </c>
      <c r="X27" s="43" t="str">
        <f t="shared" si="25"/>
        <v/>
      </c>
      <c r="Y27" s="44" t="str">
        <f t="shared" si="26"/>
        <v/>
      </c>
      <c r="Z27" s="46"/>
      <c r="AA27" s="45"/>
      <c r="AB27" s="45"/>
      <c r="AC27" s="45"/>
      <c r="AD27" s="42" t="str">
        <f t="shared" si="27"/>
        <v/>
      </c>
      <c r="AE27" s="43" t="str">
        <f t="shared" si="28"/>
        <v/>
      </c>
      <c r="AF27" s="44" t="str">
        <f t="shared" si="29"/>
        <v/>
      </c>
      <c r="AH27" s="46"/>
      <c r="AI27" s="45"/>
      <c r="AJ27" s="45"/>
      <c r="AK27" s="45"/>
      <c r="AL27" s="42" t="str">
        <f t="shared" si="30"/>
        <v/>
      </c>
      <c r="AM27" s="43" t="str">
        <f t="shared" si="31"/>
        <v/>
      </c>
      <c r="AN27" s="44" t="str">
        <f t="shared" si="32"/>
        <v/>
      </c>
      <c r="AO27" s="46"/>
      <c r="AP27" s="45"/>
      <c r="AQ27" s="45"/>
      <c r="AR27" s="45"/>
      <c r="AS27" s="42" t="str">
        <f t="shared" si="33"/>
        <v/>
      </c>
      <c r="AT27" s="43" t="str">
        <f t="shared" si="34"/>
        <v/>
      </c>
      <c r="AU27" s="44" t="str">
        <f t="shared" si="35"/>
        <v/>
      </c>
      <c r="AW27" s="46"/>
      <c r="AX27" s="45"/>
      <c r="AY27" s="45"/>
      <c r="AZ27" s="45"/>
      <c r="BA27" s="42" t="str">
        <f t="shared" si="36"/>
        <v/>
      </c>
      <c r="BB27" s="43" t="str">
        <f t="shared" si="37"/>
        <v/>
      </c>
      <c r="BC27" s="44" t="str">
        <f t="shared" si="38"/>
        <v/>
      </c>
      <c r="BD27" s="46"/>
      <c r="BE27" s="45"/>
      <c r="BF27" s="45"/>
      <c r="BG27" s="45"/>
      <c r="BH27" s="42" t="str">
        <f t="shared" si="39"/>
        <v/>
      </c>
      <c r="BI27" s="43" t="str">
        <f t="shared" si="40"/>
        <v/>
      </c>
      <c r="BJ27" s="44" t="str">
        <f t="shared" si="41"/>
        <v/>
      </c>
      <c r="BK27" s="19"/>
      <c r="BL27" s="19"/>
      <c r="BM27" s="19"/>
      <c r="BN27" s="19"/>
    </row>
    <row r="28" spans="1:241" x14ac:dyDescent="0.15">
      <c r="A28" s="60"/>
      <c r="B28" s="3"/>
      <c r="C28" s="24"/>
      <c r="D28" s="46"/>
      <c r="E28" s="45"/>
      <c r="F28" s="45"/>
      <c r="G28" s="45"/>
      <c r="H28" s="42" t="str">
        <f t="shared" si="0"/>
        <v/>
      </c>
      <c r="I28" s="43" t="str">
        <f t="shared" si="1"/>
        <v/>
      </c>
      <c r="J28" s="44" t="str">
        <f t="shared" si="2"/>
        <v/>
      </c>
      <c r="K28" s="46"/>
      <c r="L28" s="45"/>
      <c r="M28" s="45"/>
      <c r="N28" s="45"/>
      <c r="O28" s="42" t="str">
        <f t="shared" si="3"/>
        <v/>
      </c>
      <c r="P28" s="43" t="str">
        <f t="shared" si="4"/>
        <v/>
      </c>
      <c r="Q28" s="44" t="str">
        <f t="shared" si="5"/>
        <v/>
      </c>
      <c r="S28" s="46"/>
      <c r="T28" s="45"/>
      <c r="U28" s="45"/>
      <c r="V28" s="45"/>
      <c r="W28" s="42" t="str">
        <f t="shared" si="24"/>
        <v/>
      </c>
      <c r="X28" s="43" t="str">
        <f t="shared" si="25"/>
        <v/>
      </c>
      <c r="Y28" s="44" t="str">
        <f t="shared" si="26"/>
        <v/>
      </c>
      <c r="Z28" s="46"/>
      <c r="AA28" s="45"/>
      <c r="AB28" s="45"/>
      <c r="AC28" s="45"/>
      <c r="AD28" s="42" t="str">
        <f t="shared" si="27"/>
        <v/>
      </c>
      <c r="AE28" s="43" t="str">
        <f t="shared" si="28"/>
        <v/>
      </c>
      <c r="AF28" s="44" t="str">
        <f t="shared" si="29"/>
        <v/>
      </c>
      <c r="AH28" s="46"/>
      <c r="AI28" s="45"/>
      <c r="AJ28" s="45"/>
      <c r="AK28" s="45"/>
      <c r="AL28" s="42" t="str">
        <f t="shared" si="30"/>
        <v/>
      </c>
      <c r="AM28" s="43" t="str">
        <f t="shared" si="31"/>
        <v/>
      </c>
      <c r="AN28" s="44" t="str">
        <f t="shared" si="32"/>
        <v/>
      </c>
      <c r="AO28" s="46"/>
      <c r="AP28" s="45"/>
      <c r="AQ28" s="45"/>
      <c r="AR28" s="45"/>
      <c r="AS28" s="42" t="str">
        <f t="shared" si="33"/>
        <v/>
      </c>
      <c r="AT28" s="43" t="str">
        <f t="shared" si="34"/>
        <v/>
      </c>
      <c r="AU28" s="44" t="str">
        <f t="shared" si="35"/>
        <v/>
      </c>
      <c r="AW28" s="46"/>
      <c r="AX28" s="45"/>
      <c r="AY28" s="45"/>
      <c r="AZ28" s="45"/>
      <c r="BA28" s="42" t="str">
        <f t="shared" si="36"/>
        <v/>
      </c>
      <c r="BB28" s="43" t="str">
        <f t="shared" si="37"/>
        <v/>
      </c>
      <c r="BC28" s="44" t="str">
        <f t="shared" si="38"/>
        <v/>
      </c>
      <c r="BD28" s="46"/>
      <c r="BE28" s="45"/>
      <c r="BF28" s="45"/>
      <c r="BG28" s="45"/>
      <c r="BH28" s="42" t="str">
        <f t="shared" si="39"/>
        <v/>
      </c>
      <c r="BI28" s="43" t="str">
        <f t="shared" si="40"/>
        <v/>
      </c>
      <c r="BJ28" s="44" t="str">
        <f t="shared" si="41"/>
        <v/>
      </c>
      <c r="BK28" s="19"/>
      <c r="BL28" s="19"/>
      <c r="BM28" s="19"/>
      <c r="BN28" s="19"/>
    </row>
    <row r="29" spans="1:241" x14ac:dyDescent="0.15">
      <c r="A29" s="60"/>
      <c r="B29" s="3"/>
      <c r="C29" s="24"/>
      <c r="D29" s="46"/>
      <c r="E29" s="45"/>
      <c r="F29" s="45"/>
      <c r="G29" s="45"/>
      <c r="H29" s="42" t="str">
        <f t="shared" si="0"/>
        <v/>
      </c>
      <c r="I29" s="43" t="str">
        <f t="shared" si="1"/>
        <v/>
      </c>
      <c r="J29" s="44" t="str">
        <f t="shared" si="2"/>
        <v/>
      </c>
      <c r="K29" s="46"/>
      <c r="L29" s="45"/>
      <c r="M29" s="45"/>
      <c r="N29" s="45"/>
      <c r="O29" s="42" t="str">
        <f t="shared" si="3"/>
        <v/>
      </c>
      <c r="P29" s="43" t="str">
        <f t="shared" si="4"/>
        <v/>
      </c>
      <c r="Q29" s="44" t="str">
        <f t="shared" si="5"/>
        <v/>
      </c>
      <c r="S29" s="46"/>
      <c r="T29" s="45"/>
      <c r="U29" s="45"/>
      <c r="V29" s="45"/>
      <c r="W29" s="42" t="str">
        <f t="shared" si="24"/>
        <v/>
      </c>
      <c r="X29" s="43" t="str">
        <f t="shared" si="25"/>
        <v/>
      </c>
      <c r="Y29" s="44" t="str">
        <f t="shared" si="26"/>
        <v/>
      </c>
      <c r="Z29" s="46"/>
      <c r="AA29" s="45"/>
      <c r="AB29" s="45"/>
      <c r="AC29" s="45"/>
      <c r="AD29" s="42" t="str">
        <f t="shared" si="27"/>
        <v/>
      </c>
      <c r="AE29" s="43" t="str">
        <f t="shared" si="28"/>
        <v/>
      </c>
      <c r="AF29" s="44" t="str">
        <f t="shared" si="29"/>
        <v/>
      </c>
      <c r="AH29" s="46"/>
      <c r="AI29" s="45"/>
      <c r="AJ29" s="45"/>
      <c r="AK29" s="45"/>
      <c r="AL29" s="42" t="str">
        <f t="shared" si="30"/>
        <v/>
      </c>
      <c r="AM29" s="43" t="str">
        <f t="shared" si="31"/>
        <v/>
      </c>
      <c r="AN29" s="44" t="str">
        <f t="shared" si="32"/>
        <v/>
      </c>
      <c r="AO29" s="46"/>
      <c r="AP29" s="45"/>
      <c r="AQ29" s="45"/>
      <c r="AR29" s="45"/>
      <c r="AS29" s="42" t="str">
        <f t="shared" si="33"/>
        <v/>
      </c>
      <c r="AT29" s="43" t="str">
        <f t="shared" si="34"/>
        <v/>
      </c>
      <c r="AU29" s="44" t="str">
        <f t="shared" si="35"/>
        <v/>
      </c>
      <c r="AW29" s="46"/>
      <c r="AX29" s="45"/>
      <c r="AY29" s="45"/>
      <c r="AZ29" s="45"/>
      <c r="BA29" s="42" t="str">
        <f t="shared" si="36"/>
        <v/>
      </c>
      <c r="BB29" s="43" t="str">
        <f t="shared" si="37"/>
        <v/>
      </c>
      <c r="BC29" s="44" t="str">
        <f t="shared" si="38"/>
        <v/>
      </c>
      <c r="BD29" s="46"/>
      <c r="BE29" s="45"/>
      <c r="BF29" s="45"/>
      <c r="BG29" s="45"/>
      <c r="BH29" s="42" t="str">
        <f t="shared" si="39"/>
        <v/>
      </c>
      <c r="BI29" s="43" t="str">
        <f t="shared" si="40"/>
        <v/>
      </c>
      <c r="BJ29" s="44" t="str">
        <f t="shared" si="41"/>
        <v/>
      </c>
      <c r="BK29" s="19"/>
      <c r="BL29" s="19"/>
      <c r="BM29" s="19"/>
      <c r="BN29" s="19"/>
    </row>
    <row r="30" spans="1:241" x14ac:dyDescent="0.15">
      <c r="A30" s="60"/>
      <c r="B30" s="8"/>
      <c r="C30" s="24"/>
      <c r="D30" s="46"/>
      <c r="E30" s="45"/>
      <c r="F30" s="45"/>
      <c r="G30" s="45"/>
      <c r="H30" s="42" t="str">
        <f t="shared" si="0"/>
        <v/>
      </c>
      <c r="I30" s="43" t="str">
        <f t="shared" si="1"/>
        <v/>
      </c>
      <c r="J30" s="44" t="str">
        <f t="shared" si="2"/>
        <v/>
      </c>
      <c r="K30" s="46"/>
      <c r="L30" s="45"/>
      <c r="M30" s="45"/>
      <c r="N30" s="45"/>
      <c r="O30" s="42" t="str">
        <f t="shared" si="3"/>
        <v/>
      </c>
      <c r="P30" s="43" t="str">
        <f t="shared" si="4"/>
        <v/>
      </c>
      <c r="Q30" s="44" t="str">
        <f t="shared" si="5"/>
        <v/>
      </c>
      <c r="S30" s="46"/>
      <c r="T30" s="45"/>
      <c r="U30" s="45"/>
      <c r="V30" s="45"/>
      <c r="W30" s="42" t="str">
        <f t="shared" si="24"/>
        <v/>
      </c>
      <c r="X30" s="43" t="str">
        <f t="shared" si="25"/>
        <v/>
      </c>
      <c r="Y30" s="44" t="str">
        <f t="shared" si="26"/>
        <v/>
      </c>
      <c r="Z30" s="46"/>
      <c r="AA30" s="45"/>
      <c r="AB30" s="45"/>
      <c r="AC30" s="45"/>
      <c r="AD30" s="42" t="str">
        <f t="shared" si="27"/>
        <v/>
      </c>
      <c r="AE30" s="43" t="str">
        <f t="shared" si="28"/>
        <v/>
      </c>
      <c r="AF30" s="44" t="str">
        <f t="shared" si="29"/>
        <v/>
      </c>
      <c r="AH30" s="46"/>
      <c r="AI30" s="45"/>
      <c r="AJ30" s="45"/>
      <c r="AK30" s="45"/>
      <c r="AL30" s="42" t="str">
        <f t="shared" si="30"/>
        <v/>
      </c>
      <c r="AM30" s="43" t="str">
        <f t="shared" si="31"/>
        <v/>
      </c>
      <c r="AN30" s="44" t="str">
        <f t="shared" si="32"/>
        <v/>
      </c>
      <c r="AO30" s="46"/>
      <c r="AP30" s="45"/>
      <c r="AQ30" s="45"/>
      <c r="AR30" s="45"/>
      <c r="AS30" s="42" t="str">
        <f t="shared" si="33"/>
        <v/>
      </c>
      <c r="AT30" s="43" t="str">
        <f t="shared" si="34"/>
        <v/>
      </c>
      <c r="AU30" s="44" t="str">
        <f t="shared" si="35"/>
        <v/>
      </c>
      <c r="AV30" s="24"/>
      <c r="AW30" s="46"/>
      <c r="AX30" s="45"/>
      <c r="AY30" s="45"/>
      <c r="AZ30" s="45"/>
      <c r="BA30" s="42" t="str">
        <f t="shared" si="36"/>
        <v/>
      </c>
      <c r="BB30" s="43" t="str">
        <f t="shared" si="37"/>
        <v/>
      </c>
      <c r="BC30" s="44" t="str">
        <f t="shared" si="38"/>
        <v/>
      </c>
      <c r="BD30" s="46"/>
      <c r="BE30" s="45"/>
      <c r="BF30" s="45"/>
      <c r="BG30" s="45"/>
      <c r="BH30" s="42" t="str">
        <f t="shared" si="39"/>
        <v/>
      </c>
      <c r="BI30" s="43" t="str">
        <f t="shared" si="40"/>
        <v/>
      </c>
      <c r="BJ30" s="44" t="str">
        <f t="shared" si="41"/>
        <v/>
      </c>
      <c r="BK30" s="24"/>
      <c r="BL30" s="19"/>
      <c r="BM30" s="19"/>
      <c r="BN30" s="19"/>
    </row>
    <row r="31" spans="1:241" x14ac:dyDescent="0.15">
      <c r="A31" s="60"/>
      <c r="B31" s="16" t="s">
        <v>64</v>
      </c>
      <c r="C31" s="25"/>
      <c r="D31" s="50"/>
      <c r="E31" s="51"/>
      <c r="F31" s="51"/>
      <c r="G31" s="51"/>
      <c r="H31" s="51"/>
      <c r="I31" s="52">
        <f>IF(COUNT(I21:I30)=0,"0",SUM(I21:I30)/COUNT(I21:I30))</f>
        <v>0.80000000000000016</v>
      </c>
      <c r="J31" s="53">
        <f>SUM(J21:J30)</f>
        <v>429.43410319355576</v>
      </c>
      <c r="K31" s="50"/>
      <c r="L31" s="51"/>
      <c r="M31" s="51"/>
      <c r="N31" s="51"/>
      <c r="O31" s="51"/>
      <c r="P31" s="52">
        <f>IF(COUNT(P21:P30)=0,"0",SUM(P21:P30)/COUNT(P21:P30))</f>
        <v>0.80000000000000016</v>
      </c>
      <c r="Q31" s="53">
        <f>SUM(Q21:Q30)</f>
        <v>324.42052268501368</v>
      </c>
      <c r="S31" s="50"/>
      <c r="T31" s="51"/>
      <c r="U31" s="51"/>
      <c r="V31" s="51"/>
      <c r="W31" s="51"/>
      <c r="X31" s="52" t="str">
        <f>IF(COUNT(X21:X30)=0,"",SUM(X21:X30)/COUNT(X21:X30))</f>
        <v/>
      </c>
      <c r="Y31" s="53">
        <f>SUM(Y21:Y30)</f>
        <v>0</v>
      </c>
      <c r="Z31" s="50"/>
      <c r="AA31" s="51"/>
      <c r="AB31" s="51"/>
      <c r="AC31" s="51"/>
      <c r="AD31" s="51"/>
      <c r="AE31" s="52" t="str">
        <f>IF(COUNT(AE21:AE30)=0,"",SUM(AE21:AE30)/COUNT(AE21:AE30))</f>
        <v/>
      </c>
      <c r="AF31" s="53">
        <f>SUM(AF21:AF30)</f>
        <v>0</v>
      </c>
      <c r="AG31" s="25"/>
      <c r="AH31" s="50"/>
      <c r="AI31" s="51"/>
      <c r="AJ31" s="51"/>
      <c r="AK31" s="51"/>
      <c r="AL31" s="51"/>
      <c r="AM31" s="52" t="str">
        <f>IF(COUNT(AM21:AM30)=0,"",SUM(AM21:AM30)/COUNT(AM21:AM30))</f>
        <v/>
      </c>
      <c r="AN31" s="53">
        <f>SUM(AN21:AN30)</f>
        <v>0</v>
      </c>
      <c r="AO31" s="50"/>
      <c r="AP31" s="51"/>
      <c r="AQ31" s="51"/>
      <c r="AR31" s="51"/>
      <c r="AS31" s="51"/>
      <c r="AT31" s="52" t="str">
        <f>IF(COUNT(AT21:AT30)=0,"",SUM(AT21:AT30)/COUNT(AT21:AT30))</f>
        <v/>
      </c>
      <c r="AU31" s="53">
        <f>SUM(AU21:AU30)</f>
        <v>0</v>
      </c>
      <c r="AV31" s="25"/>
      <c r="AW31" s="50"/>
      <c r="AX31" s="51"/>
      <c r="AY31" s="51"/>
      <c r="AZ31" s="51"/>
      <c r="BA31" s="51"/>
      <c r="BB31" s="52" t="str">
        <f>IF(COUNT(BB21:BB30)=0,"",SUM(BB21:BB30)/COUNT(BB21:BB30))</f>
        <v/>
      </c>
      <c r="BC31" s="53">
        <f>SUM(BC21:BC30)</f>
        <v>0</v>
      </c>
      <c r="BD31" s="50"/>
      <c r="BE31" s="51"/>
      <c r="BF31" s="51"/>
      <c r="BG31" s="51"/>
      <c r="BH31" s="51"/>
      <c r="BI31" s="52" t="str">
        <f>IF(COUNT(BI21:BI30)=0,"",SUM(BI21:BI30)/COUNT(BI21:BI30))</f>
        <v/>
      </c>
      <c r="BJ31" s="53">
        <f>SUM(BJ21:BJ30)</f>
        <v>0</v>
      </c>
      <c r="BK31" s="25"/>
      <c r="BL31" s="19"/>
      <c r="BM31" s="19"/>
      <c r="BN31" s="19"/>
    </row>
    <row r="32" spans="1:241" x14ac:dyDescent="0.15">
      <c r="A32" s="15"/>
      <c r="B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19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19"/>
      <c r="BL32" s="19"/>
      <c r="BM32" s="19"/>
      <c r="BN32" s="19"/>
    </row>
    <row r="33" spans="1:241" s="13" customFormat="1" x14ac:dyDescent="0.15">
      <c r="A33" s="60" t="s">
        <v>56</v>
      </c>
      <c r="B33" s="14"/>
      <c r="C33" s="23"/>
      <c r="D33" s="9" t="s">
        <v>58</v>
      </c>
      <c r="E33" s="10" t="s">
        <v>48</v>
      </c>
      <c r="F33" s="10" t="s">
        <v>49</v>
      </c>
      <c r="G33" s="10" t="s">
        <v>5</v>
      </c>
      <c r="H33" s="10" t="s">
        <v>4</v>
      </c>
      <c r="I33" s="10" t="s">
        <v>6</v>
      </c>
      <c r="J33" s="11" t="s">
        <v>50</v>
      </c>
      <c r="K33" s="9"/>
      <c r="L33" s="10" t="s">
        <v>48</v>
      </c>
      <c r="M33" s="10" t="s">
        <v>49</v>
      </c>
      <c r="N33" s="10" t="s">
        <v>5</v>
      </c>
      <c r="O33" s="10" t="s">
        <v>4</v>
      </c>
      <c r="P33" s="10" t="s">
        <v>6</v>
      </c>
      <c r="Q33" s="11" t="s">
        <v>50</v>
      </c>
      <c r="R33" s="28"/>
      <c r="S33" s="9"/>
      <c r="T33" s="10" t="s">
        <v>48</v>
      </c>
      <c r="U33" s="10" t="s">
        <v>49</v>
      </c>
      <c r="V33" s="10" t="s">
        <v>5</v>
      </c>
      <c r="W33" s="10" t="s">
        <v>4</v>
      </c>
      <c r="X33" s="10" t="s">
        <v>6</v>
      </c>
      <c r="Y33" s="11" t="s">
        <v>50</v>
      </c>
      <c r="Z33" s="9"/>
      <c r="AA33" s="10" t="s">
        <v>48</v>
      </c>
      <c r="AB33" s="10" t="s">
        <v>49</v>
      </c>
      <c r="AC33" s="10" t="s">
        <v>5</v>
      </c>
      <c r="AD33" s="10" t="s">
        <v>4</v>
      </c>
      <c r="AE33" s="10" t="s">
        <v>6</v>
      </c>
      <c r="AF33" s="11" t="s">
        <v>50</v>
      </c>
      <c r="AG33" s="23"/>
      <c r="AH33" s="9"/>
      <c r="AI33" s="10" t="s">
        <v>48</v>
      </c>
      <c r="AJ33" s="10" t="s">
        <v>49</v>
      </c>
      <c r="AK33" s="10" t="s">
        <v>5</v>
      </c>
      <c r="AL33" s="10" t="s">
        <v>4</v>
      </c>
      <c r="AM33" s="10" t="s">
        <v>6</v>
      </c>
      <c r="AN33" s="11" t="s">
        <v>50</v>
      </c>
      <c r="AO33" s="9"/>
      <c r="AP33" s="10" t="s">
        <v>48</v>
      </c>
      <c r="AQ33" s="10" t="s">
        <v>49</v>
      </c>
      <c r="AR33" s="10" t="s">
        <v>5</v>
      </c>
      <c r="AS33" s="10" t="s">
        <v>4</v>
      </c>
      <c r="AT33" s="10" t="s">
        <v>6</v>
      </c>
      <c r="AU33" s="11" t="s">
        <v>50</v>
      </c>
      <c r="AV33" s="23"/>
      <c r="AW33" s="9"/>
      <c r="AX33" s="10" t="s">
        <v>48</v>
      </c>
      <c r="AY33" s="10" t="s">
        <v>49</v>
      </c>
      <c r="AZ33" s="10" t="s">
        <v>5</v>
      </c>
      <c r="BA33" s="10" t="s">
        <v>4</v>
      </c>
      <c r="BB33" s="10" t="s">
        <v>6</v>
      </c>
      <c r="BC33" s="11" t="s">
        <v>50</v>
      </c>
      <c r="BD33" s="9"/>
      <c r="BE33" s="10" t="s">
        <v>48</v>
      </c>
      <c r="BF33" s="10" t="s">
        <v>49</v>
      </c>
      <c r="BG33" s="10" t="s">
        <v>5</v>
      </c>
      <c r="BH33" s="10" t="s">
        <v>4</v>
      </c>
      <c r="BI33" s="10" t="s">
        <v>6</v>
      </c>
      <c r="BJ33" s="11" t="s">
        <v>50</v>
      </c>
      <c r="BK33" s="23"/>
      <c r="BL33" s="32"/>
      <c r="BM33" s="32"/>
      <c r="BN33" s="32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</row>
    <row r="34" spans="1:241" s="13" customFormat="1" x14ac:dyDescent="0.15">
      <c r="A34" s="60"/>
      <c r="B34" s="3" t="s">
        <v>66</v>
      </c>
      <c r="C34" s="19"/>
      <c r="D34" s="46" t="s">
        <v>14</v>
      </c>
      <c r="E34" s="45">
        <v>20</v>
      </c>
      <c r="F34" s="45">
        <v>45</v>
      </c>
      <c r="G34" s="45">
        <v>4</v>
      </c>
      <c r="H34" s="42">
        <f>IF(D34="","",E34*G34)</f>
        <v>80</v>
      </c>
      <c r="I34" s="43">
        <f>IF(D34="","",$BN$3)</f>
        <v>0.8</v>
      </c>
      <c r="J34" s="44">
        <f>IF(D34="","",IF(I34&lt;((F34-E34)/(H34-E34)),E34+SQRT(I34*(F34-E34)*(H34-E34)),H34-SQRT(H34^2-I34*(H34-E34)*(H34-F34)+(F34-E34)*(H34-F34)-2*H34*F34+F34^2)))</f>
        <v>59.506098468080808</v>
      </c>
      <c r="K34" s="46"/>
      <c r="L34" s="45"/>
      <c r="M34" s="45"/>
      <c r="N34" s="45"/>
      <c r="O34" s="42" t="str">
        <f>IF(K34="","",L34*N34)</f>
        <v/>
      </c>
      <c r="P34" s="43" t="str">
        <f>IF(K34="","",$BN$3)</f>
        <v/>
      </c>
      <c r="Q34" s="44" t="str">
        <f>IF(K34="","",IF(P34&lt;((M34-L34)/(O34-L34)),L34+SQRT(P34*(M34-L34)*(O34-L34)),O34-SQRT(O34^2-P34*(O34-L34)*(O34-M34)+(M34-L34)*(O34-M34)-2*O34*M34+M34^2)))</f>
        <v/>
      </c>
      <c r="R34" s="28"/>
      <c r="S34" s="46"/>
      <c r="T34" s="45"/>
      <c r="U34" s="45"/>
      <c r="V34" s="45"/>
      <c r="W34" s="42" t="str">
        <f>IF(S34="","",T34*V34)</f>
        <v/>
      </c>
      <c r="X34" s="43" t="str">
        <f>IF(S34="","",$BN$3)</f>
        <v/>
      </c>
      <c r="Y34" s="44" t="str">
        <f>IF(S34="","",IF(X34&lt;((U34-T34)/(W34-T34)),T34+SQRT(X34*(U34-T34)*(W34-T34)),W34-SQRT(W34^2-X34*(W34-T34)*(W34-U34)+(U34-T34)*(W34-U34)-2*W34*U34+U34^2)))</f>
        <v/>
      </c>
      <c r="Z34" s="46"/>
      <c r="AA34" s="45"/>
      <c r="AB34" s="45"/>
      <c r="AC34" s="45"/>
      <c r="AD34" s="42" t="str">
        <f>IF(Z34="","",AA34*AC34)</f>
        <v/>
      </c>
      <c r="AE34" s="43" t="str">
        <f>IF(Z34="","",$BN$3)</f>
        <v/>
      </c>
      <c r="AF34" s="44" t="str">
        <f>IF(Z34="","",IF(AE34&lt;((AB34-AA34)/(AD34-AA34)),AA34+SQRT(AE34*(AB34-AA34)*(AD34-AA34)),AD34-SQRT(AD34^2-AE34*(AD34-AA34)*(AD34-AB34)+(AB34-AA34)*(AD34-AB34)-2*AD34*AB34+AB34^2)))</f>
        <v/>
      </c>
      <c r="AG34" s="19"/>
      <c r="AH34" s="46"/>
      <c r="AI34" s="45"/>
      <c r="AJ34" s="45"/>
      <c r="AK34" s="45"/>
      <c r="AL34" s="42" t="str">
        <f>IF(AH34="","",AI34*AK34)</f>
        <v/>
      </c>
      <c r="AM34" s="43" t="str">
        <f>IF(AH34="","",$BN$3)</f>
        <v/>
      </c>
      <c r="AN34" s="44" t="str">
        <f>IF(AH34="","",IF(AM34&lt;((AJ34-AI34)/(AL34-AI34)),AI34+SQRT(AM34*(AJ34-AI34)*(AL34-AI34)),AL34-SQRT(AL34^2-AM34*(AL34-AI34)*(AL34-AJ34)+(AJ34-AI34)*(AL34-AJ34)-2*AL34*AJ34+AJ34^2)))</f>
        <v/>
      </c>
      <c r="AO34" s="46"/>
      <c r="AP34" s="45"/>
      <c r="AQ34" s="45"/>
      <c r="AR34" s="45"/>
      <c r="AS34" s="42" t="str">
        <f>IF(AO34="","",AP34*AR34)</f>
        <v/>
      </c>
      <c r="AT34" s="43" t="str">
        <f>IF(AO34="","",$BN$3)</f>
        <v/>
      </c>
      <c r="AU34" s="44" t="str">
        <f>IF(AO34="","",IF(AT34&lt;((AQ34-AP34)/(AS34-AP34)),AP34+SQRT(AT34*(AQ34-AP34)*(AS34-AP34)),AS34-SQRT(AS34^2-AT34*(AS34-AP34)*(AS34-AQ34)+(AQ34-AP34)*(AS34-AQ34)-2*AS34*AQ34+AQ34^2)))</f>
        <v/>
      </c>
      <c r="AV34" s="19"/>
      <c r="AW34" s="46"/>
      <c r="AX34" s="45"/>
      <c r="AY34" s="45"/>
      <c r="AZ34" s="45"/>
      <c r="BA34" s="42" t="str">
        <f>IF(AW34="","",AX34*AZ34)</f>
        <v/>
      </c>
      <c r="BB34" s="43" t="str">
        <f>IF(AW34="","",$BN$3)</f>
        <v/>
      </c>
      <c r="BC34" s="44" t="str">
        <f>IF(AW34="","",IF(BB34&lt;((AY34-AX34)/(BA34-AX34)),AX34+SQRT(BB34*(AY34-AX34)*(BA34-AX34)),BA34-SQRT(BA34^2-BB34*(BA34-AX34)*(BA34-AY34)+(AY34-AX34)*(BA34-AY34)-2*BA34*AY34+AY34^2)))</f>
        <v/>
      </c>
      <c r="BD34" s="46"/>
      <c r="BE34" s="45"/>
      <c r="BF34" s="45"/>
      <c r="BG34" s="45"/>
      <c r="BH34" s="42" t="str">
        <f>IF(BD34="","",BE34*BG34)</f>
        <v/>
      </c>
      <c r="BI34" s="43" t="str">
        <f>IF(BD34="","",$BN$3)</f>
        <v/>
      </c>
      <c r="BJ34" s="44" t="str">
        <f>IF(BD34="","",IF(BI34&lt;((BF34-BE34)/(BH34-BE34)),BE34+SQRT(BI34*(BF34-BE34)*(BH34-BE34)),BH34-SQRT(BH34^2-BI34*(BH34-BE34)*(BH34-BF34)+(BF34-BE34)*(BH34-BF34)-2*BH34*BF34+BF34^2)))</f>
        <v/>
      </c>
      <c r="BK34" s="19"/>
      <c r="BL34" s="19"/>
      <c r="BM34" s="19"/>
      <c r="BN34" s="19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</row>
    <row r="35" spans="1:241" s="13" customFormat="1" x14ac:dyDescent="0.15">
      <c r="A35" s="60"/>
      <c r="B35" s="3" t="s">
        <v>67</v>
      </c>
      <c r="C35" s="19"/>
      <c r="D35" s="46" t="s">
        <v>14</v>
      </c>
      <c r="E35" s="45">
        <v>50</v>
      </c>
      <c r="F35" s="45">
        <v>70</v>
      </c>
      <c r="G35" s="45">
        <v>5</v>
      </c>
      <c r="H35" s="42">
        <f t="shared" ref="H35:H43" si="42">IF(D35="","",E35*G35)</f>
        <v>250</v>
      </c>
      <c r="I35" s="43">
        <f t="shared" ref="I35:I43" si="43">IF(D35="","",$BN$3)</f>
        <v>0.8</v>
      </c>
      <c r="J35" s="44">
        <f t="shared" ref="J35:J43" si="44">IF(D35="","",IF(I35&lt;((F35-E35)/(H35-E35)),E35+SQRT(I35*(F35-E35)*(H35-E35)),H35-SQRT(H35^2-I35*(H35-E35)*(H35-F35)+(F35-E35)*(H35-F35)-2*H35*F35+F35^2)))</f>
        <v>165.14718625761429</v>
      </c>
      <c r="K35" s="46"/>
      <c r="L35" s="45"/>
      <c r="M35" s="45"/>
      <c r="N35" s="45"/>
      <c r="O35" s="42" t="str">
        <f t="shared" ref="O35:O43" si="45">IF(K35="","",L35*N35)</f>
        <v/>
      </c>
      <c r="P35" s="43" t="str">
        <f t="shared" ref="P35:P43" si="46">IF(K35="","",$BN$3)</f>
        <v/>
      </c>
      <c r="Q35" s="44" t="str">
        <f t="shared" ref="Q35:Q43" si="47">IF(K35="","",IF(P35&lt;((M35-L35)/(O35-L35)),L35+SQRT(P35*(M35-L35)*(O35-L35)),O35-SQRT(O35^2-P35*(O35-L35)*(O35-M35)+(M35-L35)*(O35-M35)-2*O35*M35+M35^2)))</f>
        <v/>
      </c>
      <c r="R35" s="28"/>
      <c r="S35" s="46"/>
      <c r="T35" s="45"/>
      <c r="U35" s="45"/>
      <c r="V35" s="45"/>
      <c r="W35" s="42" t="str">
        <f t="shared" ref="W35" si="48">IF(S35="","",T35*V35)</f>
        <v/>
      </c>
      <c r="X35" s="43" t="str">
        <f t="shared" ref="X35" si="49">IF(S35="","",$BN$3)</f>
        <v/>
      </c>
      <c r="Y35" s="44" t="str">
        <f t="shared" ref="Y35" si="50">IF(S35="","",IF(X35&lt;((U35-T35)/(W35-T35)),T35+SQRT(X35*(U35-T35)*(W35-T35)),W35-SQRT(W35^2-X35*(W35-T35)*(W35-U35)+(U35-T35)*(W35-U35)-2*W35*U35+U35^2)))</f>
        <v/>
      </c>
      <c r="Z35" s="46"/>
      <c r="AA35" s="45"/>
      <c r="AB35" s="45"/>
      <c r="AC35" s="45"/>
      <c r="AD35" s="42" t="str">
        <f t="shared" ref="AD35" si="51">IF(Z35="","",AA35*AC35)</f>
        <v/>
      </c>
      <c r="AE35" s="43" t="str">
        <f t="shared" ref="AE35" si="52">IF(Z35="","",$BN$3)</f>
        <v/>
      </c>
      <c r="AF35" s="44" t="str">
        <f t="shared" ref="AF35" si="53">IF(Z35="","",IF(AE35&lt;((AB35-AA35)/(AD35-AA35)),AA35+SQRT(AE35*(AB35-AA35)*(AD35-AA35)),AD35-SQRT(AD35^2-AE35*(AD35-AA35)*(AD35-AB35)+(AB35-AA35)*(AD35-AB35)-2*AD35*AB35+AB35^2)))</f>
        <v/>
      </c>
      <c r="AG35" s="19"/>
      <c r="AH35" s="46"/>
      <c r="AI35" s="45"/>
      <c r="AJ35" s="45"/>
      <c r="AK35" s="45"/>
      <c r="AL35" s="42" t="str">
        <f t="shared" ref="AL35" si="54">IF(AH35="","",AI35*AK35)</f>
        <v/>
      </c>
      <c r="AM35" s="43" t="str">
        <f t="shared" ref="AM35" si="55">IF(AH35="","",$BN$3)</f>
        <v/>
      </c>
      <c r="AN35" s="44" t="str">
        <f t="shared" ref="AN35" si="56">IF(AH35="","",IF(AM35&lt;((AJ35-AI35)/(AL35-AI35)),AI35+SQRT(AM35*(AJ35-AI35)*(AL35-AI35)),AL35-SQRT(AL35^2-AM35*(AL35-AI35)*(AL35-AJ35)+(AJ35-AI35)*(AL35-AJ35)-2*AL35*AJ35+AJ35^2)))</f>
        <v/>
      </c>
      <c r="AO35" s="46"/>
      <c r="AP35" s="45"/>
      <c r="AQ35" s="45"/>
      <c r="AR35" s="45"/>
      <c r="AS35" s="42" t="str">
        <f t="shared" ref="AS35" si="57">IF(AO35="","",AP35*AR35)</f>
        <v/>
      </c>
      <c r="AT35" s="43" t="str">
        <f t="shared" ref="AT35" si="58">IF(AO35="","",$BN$3)</f>
        <v/>
      </c>
      <c r="AU35" s="44" t="str">
        <f t="shared" ref="AU35" si="59">IF(AO35="","",IF(AT35&lt;((AQ35-AP35)/(AS35-AP35)),AP35+SQRT(AT35*(AQ35-AP35)*(AS35-AP35)),AS35-SQRT(AS35^2-AT35*(AS35-AP35)*(AS35-AQ35)+(AQ35-AP35)*(AS35-AQ35)-2*AS35*AQ35+AQ35^2)))</f>
        <v/>
      </c>
      <c r="AV35" s="19"/>
      <c r="AW35" s="46"/>
      <c r="AX35" s="45"/>
      <c r="AY35" s="45"/>
      <c r="AZ35" s="45"/>
      <c r="BA35" s="42" t="str">
        <f t="shared" ref="BA35" si="60">IF(AW35="","",AX35*AZ35)</f>
        <v/>
      </c>
      <c r="BB35" s="43" t="str">
        <f t="shared" ref="BB35" si="61">IF(AW35="","",$BN$3)</f>
        <v/>
      </c>
      <c r="BC35" s="44" t="str">
        <f t="shared" ref="BC35" si="62">IF(AW35="","",IF(BB35&lt;((AY35-AX35)/(BA35-AX35)),AX35+SQRT(BB35*(AY35-AX35)*(BA35-AX35)),BA35-SQRT(BA35^2-BB35*(BA35-AX35)*(BA35-AY35)+(AY35-AX35)*(BA35-AY35)-2*BA35*AY35+AY35^2)))</f>
        <v/>
      </c>
      <c r="BD35" s="46"/>
      <c r="BE35" s="45"/>
      <c r="BF35" s="45"/>
      <c r="BG35" s="45"/>
      <c r="BH35" s="42" t="str">
        <f t="shared" ref="BH35" si="63">IF(BD35="","",BE35*BG35)</f>
        <v/>
      </c>
      <c r="BI35" s="43" t="str">
        <f t="shared" ref="BI35" si="64">IF(BD35="","",$BN$3)</f>
        <v/>
      </c>
      <c r="BJ35" s="44" t="str">
        <f t="shared" ref="BJ35" si="65">IF(BD35="","",IF(BI35&lt;((BF35-BE35)/(BH35-BE35)),BE35+SQRT(BI35*(BF35-BE35)*(BH35-BE35)),BH35-SQRT(BH35^2-BI35*(BH35-BE35)*(BH35-BF35)+(BF35-BE35)*(BH35-BF35)-2*BH35*BF35+BF35^2)))</f>
        <v/>
      </c>
      <c r="BK35" s="19"/>
      <c r="BL35" s="19"/>
      <c r="BM35" s="19"/>
      <c r="BN35" s="19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</row>
    <row r="36" spans="1:241" s="13" customFormat="1" x14ac:dyDescent="0.15">
      <c r="A36" s="60"/>
      <c r="B36" s="3" t="s">
        <v>68</v>
      </c>
      <c r="C36" s="19"/>
      <c r="D36" s="46" t="s">
        <v>14</v>
      </c>
      <c r="E36" s="45">
        <v>30</v>
      </c>
      <c r="F36" s="45">
        <v>67</v>
      </c>
      <c r="G36" s="45">
        <v>4</v>
      </c>
      <c r="H36" s="42">
        <f t="shared" si="42"/>
        <v>120</v>
      </c>
      <c r="I36" s="43">
        <f t="shared" si="43"/>
        <v>0.8</v>
      </c>
      <c r="J36" s="44">
        <f t="shared" si="44"/>
        <v>89.113109577038998</v>
      </c>
      <c r="K36" s="46"/>
      <c r="L36" s="45"/>
      <c r="M36" s="45"/>
      <c r="N36" s="45"/>
      <c r="O36" s="42" t="str">
        <f t="shared" si="45"/>
        <v/>
      </c>
      <c r="P36" s="43" t="str">
        <f t="shared" si="46"/>
        <v/>
      </c>
      <c r="Q36" s="44" t="str">
        <f t="shared" si="47"/>
        <v/>
      </c>
      <c r="R36" s="28"/>
      <c r="S36" s="46"/>
      <c r="T36" s="45"/>
      <c r="U36" s="45"/>
      <c r="V36" s="45"/>
      <c r="W36" s="42" t="str">
        <f>IF(S36="","",T36*V36)</f>
        <v/>
      </c>
      <c r="X36" s="43" t="str">
        <f>IF(S36="","",$BN$3)</f>
        <v/>
      </c>
      <c r="Y36" s="44" t="str">
        <f>IF(S36="","",IF(X36&lt;((U36-T36)/(W36-T36)),T36+SQRT(X36*(U36-T36)*(W36-T36)),W36-SQRT(W36^2-X36*(W36-T36)*(W36-U36)+(U36-T36)*(W36-U36)-2*W36*U36+U36^2)))</f>
        <v/>
      </c>
      <c r="Z36" s="46"/>
      <c r="AA36" s="45"/>
      <c r="AB36" s="45"/>
      <c r="AC36" s="45"/>
      <c r="AD36" s="42" t="str">
        <f>IF(Z36="","",AA36*AC36)</f>
        <v/>
      </c>
      <c r="AE36" s="43" t="str">
        <f>IF(Z36="","",$BN$3)</f>
        <v/>
      </c>
      <c r="AF36" s="44" t="str">
        <f>IF(Z36="","",IF(AE36&lt;((AB36-AA36)/(AD36-AA36)),AA36+SQRT(AE36*(AB36-AA36)*(AD36-AA36)),AD36-SQRT(AD36^2-AE36*(AD36-AA36)*(AD36-AB36)+(AB36-AA36)*(AD36-AB36)-2*AD36*AB36+AB36^2)))</f>
        <v/>
      </c>
      <c r="AG36" s="19"/>
      <c r="AH36" s="46"/>
      <c r="AI36" s="45"/>
      <c r="AJ36" s="45"/>
      <c r="AK36" s="45"/>
      <c r="AL36" s="42" t="str">
        <f>IF(AH36="","",AI36*AK36)</f>
        <v/>
      </c>
      <c r="AM36" s="43" t="str">
        <f>IF(AH36="","",$BN$3)</f>
        <v/>
      </c>
      <c r="AN36" s="44" t="str">
        <f>IF(AH36="","",IF(AM36&lt;((AJ36-AI36)/(AL36-AI36)),AI36+SQRT(AM36*(AJ36-AI36)*(AL36-AI36)),AL36-SQRT(AL36^2-AM36*(AL36-AI36)*(AL36-AJ36)+(AJ36-AI36)*(AL36-AJ36)-2*AL36*AJ36+AJ36^2)))</f>
        <v/>
      </c>
      <c r="AO36" s="46"/>
      <c r="AP36" s="45"/>
      <c r="AQ36" s="45"/>
      <c r="AR36" s="45"/>
      <c r="AS36" s="42" t="str">
        <f>IF(AO36="","",AP36*AR36)</f>
        <v/>
      </c>
      <c r="AT36" s="43" t="str">
        <f>IF(AO36="","",$BN$3)</f>
        <v/>
      </c>
      <c r="AU36" s="44" t="str">
        <f>IF(AO36="","",IF(AT36&lt;((AQ36-AP36)/(AS36-AP36)),AP36+SQRT(AT36*(AQ36-AP36)*(AS36-AP36)),AS36-SQRT(AS36^2-AT36*(AS36-AP36)*(AS36-AQ36)+(AQ36-AP36)*(AS36-AQ36)-2*AS36*AQ36+AQ36^2)))</f>
        <v/>
      </c>
      <c r="AV36" s="19"/>
      <c r="AW36" s="46"/>
      <c r="AX36" s="45"/>
      <c r="AY36" s="45"/>
      <c r="AZ36" s="45"/>
      <c r="BA36" s="42" t="str">
        <f>IF(AW36="","",AX36*AZ36)</f>
        <v/>
      </c>
      <c r="BB36" s="43" t="str">
        <f>IF(AW36="","",$BN$3)</f>
        <v/>
      </c>
      <c r="BC36" s="44" t="str">
        <f>IF(AW36="","",IF(BB36&lt;((AY36-AX36)/(BA36-AX36)),AX36+SQRT(BB36*(AY36-AX36)*(BA36-AX36)),BA36-SQRT(BA36^2-BB36*(BA36-AX36)*(BA36-AY36)+(AY36-AX36)*(BA36-AY36)-2*BA36*AY36+AY36^2)))</f>
        <v/>
      </c>
      <c r="BD36" s="46"/>
      <c r="BE36" s="45"/>
      <c r="BF36" s="45"/>
      <c r="BG36" s="45"/>
      <c r="BH36" s="42" t="str">
        <f>IF(BD36="","",BE36*BG36)</f>
        <v/>
      </c>
      <c r="BI36" s="43" t="str">
        <f>IF(BD36="","",$BN$3)</f>
        <v/>
      </c>
      <c r="BJ36" s="44" t="str">
        <f>IF(BD36="","",IF(BI36&lt;((BF36-BE36)/(BH36-BE36)),BE36+SQRT(BI36*(BF36-BE36)*(BH36-BE36)),BH36-SQRT(BH36^2-BI36*(BH36-BE36)*(BH36-BF36)+(BF36-BE36)*(BH36-BF36)-2*BH36*BF36+BF36^2)))</f>
        <v/>
      </c>
      <c r="BK36" s="19"/>
      <c r="BL36" s="19"/>
      <c r="BM36" s="19"/>
      <c r="BN36" s="19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</row>
    <row r="37" spans="1:241" s="13" customFormat="1" ht="26" x14ac:dyDescent="0.15">
      <c r="A37" s="60"/>
      <c r="B37" s="3" t="s">
        <v>71</v>
      </c>
      <c r="C37" s="19"/>
      <c r="D37" s="46" t="s">
        <v>14</v>
      </c>
      <c r="E37" s="45">
        <v>70</v>
      </c>
      <c r="F37" s="45">
        <v>120</v>
      </c>
      <c r="G37" s="45">
        <v>6</v>
      </c>
      <c r="H37" s="42">
        <f t="shared" si="42"/>
        <v>420</v>
      </c>
      <c r="I37" s="43">
        <f t="shared" si="43"/>
        <v>0.8</v>
      </c>
      <c r="J37" s="44">
        <f t="shared" si="44"/>
        <v>275.08623253810561</v>
      </c>
      <c r="K37" s="46"/>
      <c r="L37" s="45"/>
      <c r="M37" s="45"/>
      <c r="N37" s="45"/>
      <c r="O37" s="42" t="str">
        <f t="shared" si="45"/>
        <v/>
      </c>
      <c r="P37" s="43" t="str">
        <f t="shared" si="46"/>
        <v/>
      </c>
      <c r="Q37" s="44" t="str">
        <f t="shared" si="47"/>
        <v/>
      </c>
      <c r="R37" s="28"/>
      <c r="S37" s="46"/>
      <c r="T37" s="45"/>
      <c r="U37" s="45"/>
      <c r="V37" s="45"/>
      <c r="W37" s="42" t="str">
        <f>IF(S37="","",T37*V37)</f>
        <v/>
      </c>
      <c r="X37" s="43" t="str">
        <f>IF(S37="","",$BN$3)</f>
        <v/>
      </c>
      <c r="Y37" s="44" t="str">
        <f>IF(S37="","",IF(X37&lt;((U37-T37)/(W37-T37)),T37+SQRT(X37*(U37-T37)*(W37-T37)),W37-SQRT(W37^2-X37*(W37-T37)*(W37-U37)+(U37-T37)*(W37-U37)-2*W37*U37+U37^2)))</f>
        <v/>
      </c>
      <c r="Z37" s="46"/>
      <c r="AA37" s="45"/>
      <c r="AB37" s="45"/>
      <c r="AC37" s="45"/>
      <c r="AD37" s="42" t="str">
        <f>IF(Z37="","",AA37*AC37)</f>
        <v/>
      </c>
      <c r="AE37" s="43" t="str">
        <f>IF(Z37="","",$BN$3)</f>
        <v/>
      </c>
      <c r="AF37" s="44" t="str">
        <f>IF(Z37="","",IF(AE37&lt;((AB37-AA37)/(AD37-AA37)),AA37+SQRT(AE37*(AB37-AA37)*(AD37-AA37)),AD37-SQRT(AD37^2-AE37*(AD37-AA37)*(AD37-AB37)+(AB37-AA37)*(AD37-AB37)-2*AD37*AB37+AB37^2)))</f>
        <v/>
      </c>
      <c r="AG37" s="19"/>
      <c r="AH37" s="46"/>
      <c r="AI37" s="45"/>
      <c r="AJ37" s="45"/>
      <c r="AK37" s="45"/>
      <c r="AL37" s="42" t="str">
        <f>IF(AH37="","",AI37*AK37)</f>
        <v/>
      </c>
      <c r="AM37" s="43" t="str">
        <f>IF(AH37="","",$BN$3)</f>
        <v/>
      </c>
      <c r="AN37" s="44" t="str">
        <f>IF(AH37="","",IF(AM37&lt;((AJ37-AI37)/(AL37-AI37)),AI37+SQRT(AM37*(AJ37-AI37)*(AL37-AI37)),AL37-SQRT(AL37^2-AM37*(AL37-AI37)*(AL37-AJ37)+(AJ37-AI37)*(AL37-AJ37)-2*AL37*AJ37+AJ37^2)))</f>
        <v/>
      </c>
      <c r="AO37" s="46"/>
      <c r="AP37" s="45"/>
      <c r="AQ37" s="45"/>
      <c r="AR37" s="45"/>
      <c r="AS37" s="42" t="str">
        <f>IF(AO37="","",AP37*AR37)</f>
        <v/>
      </c>
      <c r="AT37" s="43" t="str">
        <f>IF(AO37="","",$BN$3)</f>
        <v/>
      </c>
      <c r="AU37" s="44" t="str">
        <f>IF(AO37="","",IF(AT37&lt;((AQ37-AP37)/(AS37-AP37)),AP37+SQRT(AT37*(AQ37-AP37)*(AS37-AP37)),AS37-SQRT(AS37^2-AT37*(AS37-AP37)*(AS37-AQ37)+(AQ37-AP37)*(AS37-AQ37)-2*AS37*AQ37+AQ37^2)))</f>
        <v/>
      </c>
      <c r="AV37" s="19"/>
      <c r="AW37" s="46"/>
      <c r="AX37" s="45"/>
      <c r="AY37" s="45"/>
      <c r="AZ37" s="45"/>
      <c r="BA37" s="42" t="str">
        <f>IF(AW37="","",AX37*AZ37)</f>
        <v/>
      </c>
      <c r="BB37" s="43" t="str">
        <f>IF(AW37="","",$BN$3)</f>
        <v/>
      </c>
      <c r="BC37" s="44" t="str">
        <f>IF(AW37="","",IF(BB37&lt;((AY37-AX37)/(BA37-AX37)),AX37+SQRT(BB37*(AY37-AX37)*(BA37-AX37)),BA37-SQRT(BA37^2-BB37*(BA37-AX37)*(BA37-AY37)+(AY37-AX37)*(BA37-AY37)-2*BA37*AY37+AY37^2)))</f>
        <v/>
      </c>
      <c r="BD37" s="46"/>
      <c r="BE37" s="45"/>
      <c r="BF37" s="45"/>
      <c r="BG37" s="45"/>
      <c r="BH37" s="42" t="str">
        <f>IF(BD37="","",BE37*BG37)</f>
        <v/>
      </c>
      <c r="BI37" s="43" t="str">
        <f>IF(BD37="","",$BN$3)</f>
        <v/>
      </c>
      <c r="BJ37" s="44" t="str">
        <f>IF(BD37="","",IF(BI37&lt;((BF37-BE37)/(BH37-BE37)),BE37+SQRT(BI37*(BF37-BE37)*(BH37-BE37)),BH37-SQRT(BH37^2-BI37*(BH37-BE37)*(BH37-BF37)+(BF37-BE37)*(BH37-BF37)-2*BH37*BF37+BF37^2)))</f>
        <v/>
      </c>
      <c r="BK37" s="19"/>
      <c r="BL37" s="19"/>
      <c r="BM37" s="19"/>
      <c r="BN37" s="19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</row>
    <row r="38" spans="1:241" s="13" customFormat="1" ht="26" x14ac:dyDescent="0.15">
      <c r="A38" s="60"/>
      <c r="B38" s="3" t="s">
        <v>72</v>
      </c>
      <c r="C38" s="19"/>
      <c r="D38" s="46"/>
      <c r="E38" s="45"/>
      <c r="F38" s="45"/>
      <c r="G38" s="45"/>
      <c r="H38" s="42" t="str">
        <f t="shared" si="42"/>
        <v/>
      </c>
      <c r="I38" s="43" t="str">
        <f t="shared" si="43"/>
        <v/>
      </c>
      <c r="J38" s="44" t="str">
        <f t="shared" si="44"/>
        <v/>
      </c>
      <c r="K38" s="46" t="s">
        <v>14</v>
      </c>
      <c r="L38" s="45">
        <v>20</v>
      </c>
      <c r="M38" s="45">
        <v>36</v>
      </c>
      <c r="N38" s="45">
        <v>4</v>
      </c>
      <c r="O38" s="42">
        <f t="shared" si="45"/>
        <v>80</v>
      </c>
      <c r="P38" s="43">
        <f t="shared" si="46"/>
        <v>0.8</v>
      </c>
      <c r="Q38" s="44">
        <f t="shared" si="47"/>
        <v>57.021749413847886</v>
      </c>
      <c r="R38" s="28"/>
      <c r="S38" s="46"/>
      <c r="T38" s="45"/>
      <c r="U38" s="45"/>
      <c r="V38" s="45"/>
      <c r="W38" s="42" t="str">
        <f t="shared" ref="W38:W43" si="66">IF(S38="","",T38*V38)</f>
        <v/>
      </c>
      <c r="X38" s="43" t="str">
        <f t="shared" ref="X38:X43" si="67">IF(S38="","",$BN$3)</f>
        <v/>
      </c>
      <c r="Y38" s="44" t="str">
        <f t="shared" ref="Y38:Y43" si="68">IF(S38="","",IF(X38&lt;((U38-T38)/(W38-T38)),T38+SQRT(X38*(U38-T38)*(W38-T38)),W38-SQRT(W38^2-X38*(W38-T38)*(W38-U38)+(U38-T38)*(W38-U38)-2*W38*U38+U38^2)))</f>
        <v/>
      </c>
      <c r="Z38" s="46"/>
      <c r="AA38" s="45"/>
      <c r="AB38" s="45"/>
      <c r="AC38" s="45"/>
      <c r="AD38" s="42" t="str">
        <f t="shared" ref="AD38:AD43" si="69">IF(Z38="","",AA38*AC38)</f>
        <v/>
      </c>
      <c r="AE38" s="43" t="str">
        <f t="shared" ref="AE38:AE43" si="70">IF(Z38="","",$BN$3)</f>
        <v/>
      </c>
      <c r="AF38" s="44" t="str">
        <f t="shared" ref="AF38:AF43" si="71">IF(Z38="","",IF(AE38&lt;((AB38-AA38)/(AD38-AA38)),AA38+SQRT(AE38*(AB38-AA38)*(AD38-AA38)),AD38-SQRT(AD38^2-AE38*(AD38-AA38)*(AD38-AB38)+(AB38-AA38)*(AD38-AB38)-2*AD38*AB38+AB38^2)))</f>
        <v/>
      </c>
      <c r="AG38" s="19"/>
      <c r="AH38" s="46"/>
      <c r="AI38" s="45"/>
      <c r="AJ38" s="45"/>
      <c r="AK38" s="45"/>
      <c r="AL38" s="42" t="str">
        <f t="shared" ref="AL38:AL43" si="72">IF(AH38="","",AI38*AK38)</f>
        <v/>
      </c>
      <c r="AM38" s="43" t="str">
        <f t="shared" ref="AM38:AM43" si="73">IF(AH38="","",$BN$3)</f>
        <v/>
      </c>
      <c r="AN38" s="44" t="str">
        <f t="shared" ref="AN38:AN43" si="74">IF(AH38="","",IF(AM38&lt;((AJ38-AI38)/(AL38-AI38)),AI38+SQRT(AM38*(AJ38-AI38)*(AL38-AI38)),AL38-SQRT(AL38^2-AM38*(AL38-AI38)*(AL38-AJ38)+(AJ38-AI38)*(AL38-AJ38)-2*AL38*AJ38+AJ38^2)))</f>
        <v/>
      </c>
      <c r="AO38" s="46"/>
      <c r="AP38" s="45"/>
      <c r="AQ38" s="45"/>
      <c r="AR38" s="45"/>
      <c r="AS38" s="42" t="str">
        <f t="shared" ref="AS38:AS43" si="75">IF(AO38="","",AP38*AR38)</f>
        <v/>
      </c>
      <c r="AT38" s="43" t="str">
        <f t="shared" ref="AT38:AT43" si="76">IF(AO38="","",$BN$3)</f>
        <v/>
      </c>
      <c r="AU38" s="44" t="str">
        <f t="shared" ref="AU38:AU43" si="77">IF(AO38="","",IF(AT38&lt;((AQ38-AP38)/(AS38-AP38)),AP38+SQRT(AT38*(AQ38-AP38)*(AS38-AP38)),AS38-SQRT(AS38^2-AT38*(AS38-AP38)*(AS38-AQ38)+(AQ38-AP38)*(AS38-AQ38)-2*AS38*AQ38+AQ38^2)))</f>
        <v/>
      </c>
      <c r="AV38" s="19"/>
      <c r="AW38" s="46"/>
      <c r="AX38" s="45"/>
      <c r="AY38" s="45"/>
      <c r="AZ38" s="45"/>
      <c r="BA38" s="42" t="str">
        <f t="shared" ref="BA38:BA43" si="78">IF(AW38="","",AX38*AZ38)</f>
        <v/>
      </c>
      <c r="BB38" s="43" t="str">
        <f t="shared" ref="BB38:BB43" si="79">IF(AW38="","",$BN$3)</f>
        <v/>
      </c>
      <c r="BC38" s="44" t="str">
        <f t="shared" ref="BC38:BC43" si="80">IF(AW38="","",IF(BB38&lt;((AY38-AX38)/(BA38-AX38)),AX38+SQRT(BB38*(AY38-AX38)*(BA38-AX38)),BA38-SQRT(BA38^2-BB38*(BA38-AX38)*(BA38-AY38)+(AY38-AX38)*(BA38-AY38)-2*BA38*AY38+AY38^2)))</f>
        <v/>
      </c>
      <c r="BD38" s="46"/>
      <c r="BE38" s="45"/>
      <c r="BF38" s="45"/>
      <c r="BG38" s="45"/>
      <c r="BH38" s="42" t="str">
        <f t="shared" ref="BH38:BH43" si="81">IF(BD38="","",BE38*BG38)</f>
        <v/>
      </c>
      <c r="BI38" s="43" t="str">
        <f t="shared" ref="BI38:BI43" si="82">IF(BD38="","",$BN$3)</f>
        <v/>
      </c>
      <c r="BJ38" s="44" t="str">
        <f t="shared" ref="BJ38:BJ43" si="83">IF(BD38="","",IF(BI38&lt;((BF38-BE38)/(BH38-BE38)),BE38+SQRT(BI38*(BF38-BE38)*(BH38-BE38)),BH38-SQRT(BH38^2-BI38*(BH38-BE38)*(BH38-BF38)+(BF38-BE38)*(BH38-BF38)-2*BH38*BF38+BF38^2)))</f>
        <v/>
      </c>
      <c r="BK38" s="19"/>
      <c r="BL38" s="19"/>
      <c r="BM38" s="19"/>
      <c r="BN38" s="19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</row>
    <row r="39" spans="1:241" s="13" customFormat="1" x14ac:dyDescent="0.15">
      <c r="A39" s="60"/>
      <c r="B39" s="3"/>
      <c r="C39" s="19"/>
      <c r="D39" s="46"/>
      <c r="E39" s="45"/>
      <c r="F39" s="45"/>
      <c r="G39" s="45"/>
      <c r="H39" s="42" t="str">
        <f t="shared" si="42"/>
        <v/>
      </c>
      <c r="I39" s="43" t="str">
        <f t="shared" si="43"/>
        <v/>
      </c>
      <c r="J39" s="44" t="str">
        <f t="shared" si="44"/>
        <v/>
      </c>
      <c r="K39" s="46"/>
      <c r="L39" s="45"/>
      <c r="M39" s="45"/>
      <c r="N39" s="45"/>
      <c r="O39" s="42" t="str">
        <f t="shared" si="45"/>
        <v/>
      </c>
      <c r="P39" s="43" t="str">
        <f t="shared" si="46"/>
        <v/>
      </c>
      <c r="Q39" s="44" t="str">
        <f t="shared" si="47"/>
        <v/>
      </c>
      <c r="R39" s="28"/>
      <c r="S39" s="46"/>
      <c r="T39" s="45"/>
      <c r="U39" s="45"/>
      <c r="V39" s="45"/>
      <c r="W39" s="42" t="str">
        <f t="shared" si="66"/>
        <v/>
      </c>
      <c r="X39" s="43" t="str">
        <f t="shared" si="67"/>
        <v/>
      </c>
      <c r="Y39" s="44" t="str">
        <f t="shared" si="68"/>
        <v/>
      </c>
      <c r="Z39" s="46"/>
      <c r="AA39" s="45"/>
      <c r="AB39" s="45"/>
      <c r="AC39" s="45"/>
      <c r="AD39" s="42" t="str">
        <f t="shared" si="69"/>
        <v/>
      </c>
      <c r="AE39" s="43" t="str">
        <f t="shared" si="70"/>
        <v/>
      </c>
      <c r="AF39" s="44" t="str">
        <f t="shared" si="71"/>
        <v/>
      </c>
      <c r="AG39" s="19"/>
      <c r="AH39" s="46"/>
      <c r="AI39" s="45"/>
      <c r="AJ39" s="45"/>
      <c r="AK39" s="45"/>
      <c r="AL39" s="42" t="str">
        <f t="shared" si="72"/>
        <v/>
      </c>
      <c r="AM39" s="43" t="str">
        <f t="shared" si="73"/>
        <v/>
      </c>
      <c r="AN39" s="44" t="str">
        <f t="shared" si="74"/>
        <v/>
      </c>
      <c r="AO39" s="46"/>
      <c r="AP39" s="45"/>
      <c r="AQ39" s="45"/>
      <c r="AR39" s="45"/>
      <c r="AS39" s="42" t="str">
        <f t="shared" si="75"/>
        <v/>
      </c>
      <c r="AT39" s="43" t="str">
        <f t="shared" si="76"/>
        <v/>
      </c>
      <c r="AU39" s="44" t="str">
        <f t="shared" si="77"/>
        <v/>
      </c>
      <c r="AV39" s="19"/>
      <c r="AW39" s="46"/>
      <c r="AX39" s="45"/>
      <c r="AY39" s="45"/>
      <c r="AZ39" s="45"/>
      <c r="BA39" s="42" t="str">
        <f t="shared" si="78"/>
        <v/>
      </c>
      <c r="BB39" s="43" t="str">
        <f t="shared" si="79"/>
        <v/>
      </c>
      <c r="BC39" s="44" t="str">
        <f t="shared" si="80"/>
        <v/>
      </c>
      <c r="BD39" s="46"/>
      <c r="BE39" s="45"/>
      <c r="BF39" s="45"/>
      <c r="BG39" s="45"/>
      <c r="BH39" s="42" t="str">
        <f t="shared" si="81"/>
        <v/>
      </c>
      <c r="BI39" s="43" t="str">
        <f t="shared" si="82"/>
        <v/>
      </c>
      <c r="BJ39" s="44" t="str">
        <f t="shared" si="83"/>
        <v/>
      </c>
      <c r="BK39" s="19"/>
      <c r="BL39" s="19"/>
      <c r="BM39" s="19"/>
      <c r="BN39" s="19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</row>
    <row r="40" spans="1:241" s="13" customFormat="1" x14ac:dyDescent="0.15">
      <c r="A40" s="60"/>
      <c r="B40" s="3"/>
      <c r="C40" s="19"/>
      <c r="D40" s="46"/>
      <c r="E40" s="45"/>
      <c r="F40" s="45"/>
      <c r="G40" s="45"/>
      <c r="H40" s="42" t="str">
        <f t="shared" si="42"/>
        <v/>
      </c>
      <c r="I40" s="43" t="str">
        <f t="shared" si="43"/>
        <v/>
      </c>
      <c r="J40" s="44" t="str">
        <f t="shared" si="44"/>
        <v/>
      </c>
      <c r="K40" s="46"/>
      <c r="L40" s="45"/>
      <c r="M40" s="45"/>
      <c r="N40" s="45"/>
      <c r="O40" s="42" t="str">
        <f t="shared" si="45"/>
        <v/>
      </c>
      <c r="P40" s="43" t="str">
        <f t="shared" si="46"/>
        <v/>
      </c>
      <c r="Q40" s="44" t="str">
        <f t="shared" si="47"/>
        <v/>
      </c>
      <c r="R40" s="28"/>
      <c r="S40" s="46"/>
      <c r="T40" s="45"/>
      <c r="U40" s="45"/>
      <c r="V40" s="45"/>
      <c r="W40" s="42" t="str">
        <f t="shared" si="66"/>
        <v/>
      </c>
      <c r="X40" s="43" t="str">
        <f t="shared" si="67"/>
        <v/>
      </c>
      <c r="Y40" s="44" t="str">
        <f t="shared" si="68"/>
        <v/>
      </c>
      <c r="Z40" s="46"/>
      <c r="AA40" s="45"/>
      <c r="AB40" s="45"/>
      <c r="AC40" s="45"/>
      <c r="AD40" s="42" t="str">
        <f t="shared" si="69"/>
        <v/>
      </c>
      <c r="AE40" s="43" t="str">
        <f t="shared" si="70"/>
        <v/>
      </c>
      <c r="AF40" s="44" t="str">
        <f t="shared" si="71"/>
        <v/>
      </c>
      <c r="AG40" s="19"/>
      <c r="AH40" s="46"/>
      <c r="AI40" s="45"/>
      <c r="AJ40" s="45"/>
      <c r="AK40" s="45"/>
      <c r="AL40" s="42" t="str">
        <f t="shared" si="72"/>
        <v/>
      </c>
      <c r="AM40" s="43" t="str">
        <f t="shared" si="73"/>
        <v/>
      </c>
      <c r="AN40" s="44" t="str">
        <f t="shared" si="74"/>
        <v/>
      </c>
      <c r="AO40" s="46"/>
      <c r="AP40" s="45"/>
      <c r="AQ40" s="45"/>
      <c r="AR40" s="45"/>
      <c r="AS40" s="42" t="str">
        <f t="shared" si="75"/>
        <v/>
      </c>
      <c r="AT40" s="43" t="str">
        <f t="shared" si="76"/>
        <v/>
      </c>
      <c r="AU40" s="44" t="str">
        <f t="shared" si="77"/>
        <v/>
      </c>
      <c r="AV40" s="19"/>
      <c r="AW40" s="46"/>
      <c r="AX40" s="45"/>
      <c r="AY40" s="45"/>
      <c r="AZ40" s="45"/>
      <c r="BA40" s="42" t="str">
        <f t="shared" si="78"/>
        <v/>
      </c>
      <c r="BB40" s="43" t="str">
        <f t="shared" si="79"/>
        <v/>
      </c>
      <c r="BC40" s="44" t="str">
        <f t="shared" si="80"/>
        <v/>
      </c>
      <c r="BD40" s="46"/>
      <c r="BE40" s="45"/>
      <c r="BF40" s="45"/>
      <c r="BG40" s="45"/>
      <c r="BH40" s="42" t="str">
        <f t="shared" si="81"/>
        <v/>
      </c>
      <c r="BI40" s="43" t="str">
        <f t="shared" si="82"/>
        <v/>
      </c>
      <c r="BJ40" s="44" t="str">
        <f t="shared" si="83"/>
        <v/>
      </c>
      <c r="BK40" s="19"/>
      <c r="BL40" s="19"/>
      <c r="BM40" s="19"/>
      <c r="BN40" s="19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</row>
    <row r="41" spans="1:241" s="13" customFormat="1" x14ac:dyDescent="0.15">
      <c r="A41" s="60"/>
      <c r="B41" s="3"/>
      <c r="C41" s="24"/>
      <c r="D41" s="46"/>
      <c r="E41" s="45"/>
      <c r="F41" s="45"/>
      <c r="G41" s="45"/>
      <c r="H41" s="42" t="str">
        <f t="shared" si="42"/>
        <v/>
      </c>
      <c r="I41" s="43" t="str">
        <f t="shared" si="43"/>
        <v/>
      </c>
      <c r="J41" s="44" t="str">
        <f t="shared" si="44"/>
        <v/>
      </c>
      <c r="K41" s="46"/>
      <c r="L41" s="45"/>
      <c r="M41" s="45"/>
      <c r="N41" s="45"/>
      <c r="O41" s="42" t="str">
        <f t="shared" si="45"/>
        <v/>
      </c>
      <c r="P41" s="43" t="str">
        <f t="shared" si="46"/>
        <v/>
      </c>
      <c r="Q41" s="44" t="str">
        <f t="shared" si="47"/>
        <v/>
      </c>
      <c r="R41" s="28"/>
      <c r="S41" s="46"/>
      <c r="T41" s="45"/>
      <c r="U41" s="45"/>
      <c r="V41" s="45"/>
      <c r="W41" s="42" t="str">
        <f t="shared" si="66"/>
        <v/>
      </c>
      <c r="X41" s="43" t="str">
        <f t="shared" si="67"/>
        <v/>
      </c>
      <c r="Y41" s="44" t="str">
        <f t="shared" si="68"/>
        <v/>
      </c>
      <c r="Z41" s="46"/>
      <c r="AA41" s="45"/>
      <c r="AB41" s="45"/>
      <c r="AC41" s="45"/>
      <c r="AD41" s="42" t="str">
        <f t="shared" si="69"/>
        <v/>
      </c>
      <c r="AE41" s="43" t="str">
        <f t="shared" si="70"/>
        <v/>
      </c>
      <c r="AF41" s="44" t="str">
        <f t="shared" si="71"/>
        <v/>
      </c>
      <c r="AG41" s="19"/>
      <c r="AH41" s="46"/>
      <c r="AI41" s="45"/>
      <c r="AJ41" s="45"/>
      <c r="AK41" s="45"/>
      <c r="AL41" s="42" t="str">
        <f t="shared" si="72"/>
        <v/>
      </c>
      <c r="AM41" s="43" t="str">
        <f t="shared" si="73"/>
        <v/>
      </c>
      <c r="AN41" s="44" t="str">
        <f t="shared" si="74"/>
        <v/>
      </c>
      <c r="AO41" s="46"/>
      <c r="AP41" s="45"/>
      <c r="AQ41" s="45"/>
      <c r="AR41" s="45"/>
      <c r="AS41" s="42" t="str">
        <f t="shared" si="75"/>
        <v/>
      </c>
      <c r="AT41" s="43" t="str">
        <f t="shared" si="76"/>
        <v/>
      </c>
      <c r="AU41" s="44" t="str">
        <f t="shared" si="77"/>
        <v/>
      </c>
      <c r="AV41" s="19"/>
      <c r="AW41" s="46"/>
      <c r="AX41" s="45"/>
      <c r="AY41" s="45"/>
      <c r="AZ41" s="45"/>
      <c r="BA41" s="42" t="str">
        <f t="shared" si="78"/>
        <v/>
      </c>
      <c r="BB41" s="43" t="str">
        <f t="shared" si="79"/>
        <v/>
      </c>
      <c r="BC41" s="44" t="str">
        <f t="shared" si="80"/>
        <v/>
      </c>
      <c r="BD41" s="46"/>
      <c r="BE41" s="45"/>
      <c r="BF41" s="45"/>
      <c r="BG41" s="45"/>
      <c r="BH41" s="42" t="str">
        <f t="shared" si="81"/>
        <v/>
      </c>
      <c r="BI41" s="43" t="str">
        <f t="shared" si="82"/>
        <v/>
      </c>
      <c r="BJ41" s="44" t="str">
        <f t="shared" si="83"/>
        <v/>
      </c>
      <c r="BK41" s="19"/>
      <c r="BL41" s="19"/>
      <c r="BM41" s="19"/>
      <c r="BN41" s="19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</row>
    <row r="42" spans="1:241" s="13" customFormat="1" x14ac:dyDescent="0.15">
      <c r="A42" s="60"/>
      <c r="B42" s="3"/>
      <c r="C42" s="24"/>
      <c r="D42" s="46"/>
      <c r="E42" s="45"/>
      <c r="F42" s="45"/>
      <c r="G42" s="45"/>
      <c r="H42" s="42" t="str">
        <f t="shared" si="42"/>
        <v/>
      </c>
      <c r="I42" s="43" t="str">
        <f t="shared" si="43"/>
        <v/>
      </c>
      <c r="J42" s="44" t="str">
        <f t="shared" si="44"/>
        <v/>
      </c>
      <c r="K42" s="46"/>
      <c r="L42" s="45"/>
      <c r="M42" s="45"/>
      <c r="N42" s="45"/>
      <c r="O42" s="42" t="str">
        <f t="shared" si="45"/>
        <v/>
      </c>
      <c r="P42" s="43" t="str">
        <f t="shared" si="46"/>
        <v/>
      </c>
      <c r="Q42" s="44" t="str">
        <f t="shared" si="47"/>
        <v/>
      </c>
      <c r="R42" s="28"/>
      <c r="S42" s="46"/>
      <c r="T42" s="45"/>
      <c r="U42" s="45"/>
      <c r="V42" s="45"/>
      <c r="W42" s="42" t="str">
        <f t="shared" si="66"/>
        <v/>
      </c>
      <c r="X42" s="43" t="str">
        <f t="shared" si="67"/>
        <v/>
      </c>
      <c r="Y42" s="44" t="str">
        <f t="shared" si="68"/>
        <v/>
      </c>
      <c r="Z42" s="46"/>
      <c r="AA42" s="45"/>
      <c r="AB42" s="45"/>
      <c r="AC42" s="45"/>
      <c r="AD42" s="42" t="str">
        <f t="shared" si="69"/>
        <v/>
      </c>
      <c r="AE42" s="43" t="str">
        <f t="shared" si="70"/>
        <v/>
      </c>
      <c r="AF42" s="44" t="str">
        <f t="shared" si="71"/>
        <v/>
      </c>
      <c r="AG42" s="19"/>
      <c r="AH42" s="46"/>
      <c r="AI42" s="45"/>
      <c r="AJ42" s="45"/>
      <c r="AK42" s="45"/>
      <c r="AL42" s="42" t="str">
        <f t="shared" si="72"/>
        <v/>
      </c>
      <c r="AM42" s="43" t="str">
        <f t="shared" si="73"/>
        <v/>
      </c>
      <c r="AN42" s="44" t="str">
        <f t="shared" si="74"/>
        <v/>
      </c>
      <c r="AO42" s="46"/>
      <c r="AP42" s="45"/>
      <c r="AQ42" s="45"/>
      <c r="AR42" s="45"/>
      <c r="AS42" s="42" t="str">
        <f t="shared" si="75"/>
        <v/>
      </c>
      <c r="AT42" s="43" t="str">
        <f t="shared" si="76"/>
        <v/>
      </c>
      <c r="AU42" s="44" t="str">
        <f t="shared" si="77"/>
        <v/>
      </c>
      <c r="AV42" s="19"/>
      <c r="AW42" s="46"/>
      <c r="AX42" s="45"/>
      <c r="AY42" s="45"/>
      <c r="AZ42" s="45"/>
      <c r="BA42" s="42" t="str">
        <f t="shared" si="78"/>
        <v/>
      </c>
      <c r="BB42" s="43" t="str">
        <f t="shared" si="79"/>
        <v/>
      </c>
      <c r="BC42" s="44" t="str">
        <f t="shared" si="80"/>
        <v/>
      </c>
      <c r="BD42" s="46"/>
      <c r="BE42" s="45"/>
      <c r="BF42" s="45"/>
      <c r="BG42" s="45"/>
      <c r="BH42" s="42" t="str">
        <f t="shared" si="81"/>
        <v/>
      </c>
      <c r="BI42" s="43" t="str">
        <f t="shared" si="82"/>
        <v/>
      </c>
      <c r="BJ42" s="44" t="str">
        <f t="shared" si="83"/>
        <v/>
      </c>
      <c r="BK42" s="19"/>
      <c r="BL42" s="19"/>
      <c r="BM42" s="19"/>
      <c r="BN42" s="19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</row>
    <row r="43" spans="1:241" s="13" customFormat="1" x14ac:dyDescent="0.15">
      <c r="A43" s="60"/>
      <c r="B43" s="8"/>
      <c r="C43" s="24"/>
      <c r="D43" s="46"/>
      <c r="E43" s="45"/>
      <c r="F43" s="45"/>
      <c r="G43" s="45"/>
      <c r="H43" s="42" t="str">
        <f t="shared" si="42"/>
        <v/>
      </c>
      <c r="I43" s="43" t="str">
        <f t="shared" si="43"/>
        <v/>
      </c>
      <c r="J43" s="44" t="str">
        <f t="shared" si="44"/>
        <v/>
      </c>
      <c r="K43" s="46"/>
      <c r="L43" s="45"/>
      <c r="M43" s="45"/>
      <c r="N43" s="45"/>
      <c r="O43" s="42" t="str">
        <f t="shared" si="45"/>
        <v/>
      </c>
      <c r="P43" s="43" t="str">
        <f t="shared" si="46"/>
        <v/>
      </c>
      <c r="Q43" s="44" t="str">
        <f t="shared" si="47"/>
        <v/>
      </c>
      <c r="R43" s="28"/>
      <c r="S43" s="46"/>
      <c r="T43" s="45"/>
      <c r="U43" s="45"/>
      <c r="V43" s="45"/>
      <c r="W43" s="42" t="str">
        <f t="shared" si="66"/>
        <v/>
      </c>
      <c r="X43" s="43" t="str">
        <f t="shared" si="67"/>
        <v/>
      </c>
      <c r="Y43" s="44" t="str">
        <f t="shared" si="68"/>
        <v/>
      </c>
      <c r="Z43" s="46"/>
      <c r="AA43" s="45"/>
      <c r="AB43" s="45"/>
      <c r="AC43" s="45"/>
      <c r="AD43" s="42" t="str">
        <f t="shared" si="69"/>
        <v/>
      </c>
      <c r="AE43" s="43" t="str">
        <f t="shared" si="70"/>
        <v/>
      </c>
      <c r="AF43" s="44" t="str">
        <f t="shared" si="71"/>
        <v/>
      </c>
      <c r="AG43" s="19"/>
      <c r="AH43" s="46"/>
      <c r="AI43" s="45"/>
      <c r="AJ43" s="45"/>
      <c r="AK43" s="45"/>
      <c r="AL43" s="42" t="str">
        <f t="shared" si="72"/>
        <v/>
      </c>
      <c r="AM43" s="43" t="str">
        <f t="shared" si="73"/>
        <v/>
      </c>
      <c r="AN43" s="44" t="str">
        <f t="shared" si="74"/>
        <v/>
      </c>
      <c r="AO43" s="46"/>
      <c r="AP43" s="45"/>
      <c r="AQ43" s="45"/>
      <c r="AR43" s="45"/>
      <c r="AS43" s="42" t="str">
        <f t="shared" si="75"/>
        <v/>
      </c>
      <c r="AT43" s="43" t="str">
        <f t="shared" si="76"/>
        <v/>
      </c>
      <c r="AU43" s="44" t="str">
        <f t="shared" si="77"/>
        <v/>
      </c>
      <c r="AV43" s="24"/>
      <c r="AW43" s="46"/>
      <c r="AX43" s="45"/>
      <c r="AY43" s="45"/>
      <c r="AZ43" s="45"/>
      <c r="BA43" s="42" t="str">
        <f t="shared" si="78"/>
        <v/>
      </c>
      <c r="BB43" s="43" t="str">
        <f t="shared" si="79"/>
        <v/>
      </c>
      <c r="BC43" s="44" t="str">
        <f t="shared" si="80"/>
        <v/>
      </c>
      <c r="BD43" s="46"/>
      <c r="BE43" s="45"/>
      <c r="BF43" s="45"/>
      <c r="BG43" s="45"/>
      <c r="BH43" s="42" t="str">
        <f t="shared" si="81"/>
        <v/>
      </c>
      <c r="BI43" s="43" t="str">
        <f t="shared" si="82"/>
        <v/>
      </c>
      <c r="BJ43" s="44" t="str">
        <f t="shared" si="83"/>
        <v/>
      </c>
      <c r="BK43" s="24"/>
      <c r="BL43" s="19"/>
      <c r="BM43" s="19"/>
      <c r="BN43" s="19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</row>
    <row r="44" spans="1:241" s="13" customFormat="1" x14ac:dyDescent="0.15">
      <c r="A44" s="60"/>
      <c r="B44" s="16" t="s">
        <v>64</v>
      </c>
      <c r="C44" s="25"/>
      <c r="D44" s="50"/>
      <c r="E44" s="51"/>
      <c r="F44" s="51"/>
      <c r="G44" s="51"/>
      <c r="H44" s="51"/>
      <c r="I44" s="52">
        <f>IF(COUNT(I34:I43)=0,"0",SUM(I34:I43)/COUNT(I34:I43))</f>
        <v>0.8</v>
      </c>
      <c r="J44" s="53">
        <f>SUM(J34:J43)</f>
        <v>588.85262684083978</v>
      </c>
      <c r="K44" s="50"/>
      <c r="L44" s="51"/>
      <c r="M44" s="51"/>
      <c r="N44" s="51"/>
      <c r="O44" s="51"/>
      <c r="P44" s="52">
        <f>IF(COUNT(P34:P43)=0,"0",SUM(P34:P43)/COUNT(P34:P43))</f>
        <v>0.8</v>
      </c>
      <c r="Q44" s="53">
        <f>SUM(Q34:Q43)</f>
        <v>57.021749413847886</v>
      </c>
      <c r="R44" s="28"/>
      <c r="S44" s="50"/>
      <c r="T44" s="51"/>
      <c r="U44" s="51"/>
      <c r="V44" s="51"/>
      <c r="W44" s="51"/>
      <c r="X44" s="52" t="str">
        <f>IF(COUNT(X34:X43)=0,"",SUM(X34:X43)/COUNT(X34:X43))</f>
        <v/>
      </c>
      <c r="Y44" s="53">
        <f>SUM(Y34:Y43)</f>
        <v>0</v>
      </c>
      <c r="Z44" s="50"/>
      <c r="AA44" s="51"/>
      <c r="AB44" s="51"/>
      <c r="AC44" s="51"/>
      <c r="AD44" s="51"/>
      <c r="AE44" s="52" t="str">
        <f>IF(COUNT(AE34:AE43)=0,"",SUM(AE34:AE43)/COUNT(AE34:AE43))</f>
        <v/>
      </c>
      <c r="AF44" s="53">
        <f>SUM(AF34:AF43)</f>
        <v>0</v>
      </c>
      <c r="AG44" s="25"/>
      <c r="AH44" s="50"/>
      <c r="AI44" s="51"/>
      <c r="AJ44" s="51"/>
      <c r="AK44" s="51"/>
      <c r="AL44" s="51"/>
      <c r="AM44" s="52" t="str">
        <f>IF(COUNT(AM34:AM43)=0,"",SUM(AM34:AM43)/COUNT(AM34:AM43))</f>
        <v/>
      </c>
      <c r="AN44" s="53">
        <f>SUM(AN34:AN43)</f>
        <v>0</v>
      </c>
      <c r="AO44" s="50"/>
      <c r="AP44" s="51"/>
      <c r="AQ44" s="51"/>
      <c r="AR44" s="51"/>
      <c r="AS44" s="51"/>
      <c r="AT44" s="52" t="str">
        <f>IF(COUNT(AT34:AT43)=0,"",SUM(AT34:AT43)/COUNT(AT34:AT43))</f>
        <v/>
      </c>
      <c r="AU44" s="53">
        <f>SUM(AU34:AU43)</f>
        <v>0</v>
      </c>
      <c r="AV44" s="25"/>
      <c r="AW44" s="50"/>
      <c r="AX44" s="51"/>
      <c r="AY44" s="51"/>
      <c r="AZ44" s="51"/>
      <c r="BA44" s="51"/>
      <c r="BB44" s="52" t="str">
        <f>IF(COUNT(BB34:BB43)=0,"",SUM(BB34:BB43)/COUNT(BB34:BB43))</f>
        <v/>
      </c>
      <c r="BC44" s="53">
        <f>SUM(BC34:BC43)</f>
        <v>0</v>
      </c>
      <c r="BD44" s="50"/>
      <c r="BE44" s="51"/>
      <c r="BF44" s="51"/>
      <c r="BG44" s="51"/>
      <c r="BH44" s="51"/>
      <c r="BI44" s="52" t="str">
        <f>IF(COUNT(BI34:BI43)=0,"",SUM(BI34:BI43)/COUNT(BI34:BI43))</f>
        <v/>
      </c>
      <c r="BJ44" s="53">
        <f>SUM(BJ34:BJ43)</f>
        <v>0</v>
      </c>
      <c r="BK44" s="25"/>
      <c r="BL44" s="19"/>
      <c r="BM44" s="19"/>
      <c r="BN44" s="19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</row>
    <row r="45" spans="1:241" s="13" customFormat="1" x14ac:dyDescent="0.15">
      <c r="A45" s="15"/>
      <c r="B45" s="7"/>
      <c r="C45" s="19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1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19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19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19"/>
      <c r="BL45" s="19"/>
      <c r="BM45" s="19"/>
      <c r="BN45" s="19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</row>
    <row r="46" spans="1:241" s="13" customFormat="1" x14ac:dyDescent="0.15">
      <c r="A46" s="60" t="s">
        <v>51</v>
      </c>
      <c r="B46" s="14"/>
      <c r="C46" s="23"/>
      <c r="D46" s="9"/>
      <c r="E46" s="10" t="s">
        <v>48</v>
      </c>
      <c r="F46" s="10" t="s">
        <v>49</v>
      </c>
      <c r="G46" s="10" t="s">
        <v>5</v>
      </c>
      <c r="H46" s="10" t="s">
        <v>4</v>
      </c>
      <c r="I46" s="10" t="s">
        <v>6</v>
      </c>
      <c r="J46" s="11" t="s">
        <v>50</v>
      </c>
      <c r="K46" s="9"/>
      <c r="L46" s="10" t="s">
        <v>48</v>
      </c>
      <c r="M46" s="10" t="s">
        <v>49</v>
      </c>
      <c r="N46" s="10" t="s">
        <v>5</v>
      </c>
      <c r="O46" s="10" t="s">
        <v>4</v>
      </c>
      <c r="P46" s="10" t="s">
        <v>6</v>
      </c>
      <c r="Q46" s="11" t="s">
        <v>50</v>
      </c>
      <c r="R46" s="28"/>
      <c r="S46" s="9"/>
      <c r="T46" s="10" t="s">
        <v>48</v>
      </c>
      <c r="U46" s="10" t="s">
        <v>49</v>
      </c>
      <c r="V46" s="10" t="s">
        <v>5</v>
      </c>
      <c r="W46" s="10" t="s">
        <v>4</v>
      </c>
      <c r="X46" s="10" t="s">
        <v>6</v>
      </c>
      <c r="Y46" s="11" t="s">
        <v>50</v>
      </c>
      <c r="Z46" s="9"/>
      <c r="AA46" s="10" t="s">
        <v>48</v>
      </c>
      <c r="AB46" s="10" t="s">
        <v>49</v>
      </c>
      <c r="AC46" s="10" t="s">
        <v>5</v>
      </c>
      <c r="AD46" s="10" t="s">
        <v>4</v>
      </c>
      <c r="AE46" s="10" t="s">
        <v>6</v>
      </c>
      <c r="AF46" s="11" t="s">
        <v>50</v>
      </c>
      <c r="AG46" s="23"/>
      <c r="AH46" s="9"/>
      <c r="AI46" s="10" t="s">
        <v>48</v>
      </c>
      <c r="AJ46" s="10" t="s">
        <v>49</v>
      </c>
      <c r="AK46" s="10" t="s">
        <v>5</v>
      </c>
      <c r="AL46" s="10" t="s">
        <v>4</v>
      </c>
      <c r="AM46" s="10" t="s">
        <v>6</v>
      </c>
      <c r="AN46" s="11" t="s">
        <v>50</v>
      </c>
      <c r="AO46" s="9"/>
      <c r="AP46" s="10" t="s">
        <v>48</v>
      </c>
      <c r="AQ46" s="10" t="s">
        <v>49</v>
      </c>
      <c r="AR46" s="10" t="s">
        <v>5</v>
      </c>
      <c r="AS46" s="10" t="s">
        <v>4</v>
      </c>
      <c r="AT46" s="10" t="s">
        <v>6</v>
      </c>
      <c r="AU46" s="11" t="s">
        <v>50</v>
      </c>
      <c r="AV46" s="23"/>
      <c r="AW46" s="9"/>
      <c r="AX46" s="10" t="s">
        <v>48</v>
      </c>
      <c r="AY46" s="10" t="s">
        <v>49</v>
      </c>
      <c r="AZ46" s="10" t="s">
        <v>5</v>
      </c>
      <c r="BA46" s="10" t="s">
        <v>4</v>
      </c>
      <c r="BB46" s="10" t="s">
        <v>6</v>
      </c>
      <c r="BC46" s="11" t="s">
        <v>50</v>
      </c>
      <c r="BD46" s="9"/>
      <c r="BE46" s="10" t="s">
        <v>48</v>
      </c>
      <c r="BF46" s="10" t="s">
        <v>49</v>
      </c>
      <c r="BG46" s="10" t="s">
        <v>5</v>
      </c>
      <c r="BH46" s="10" t="s">
        <v>4</v>
      </c>
      <c r="BI46" s="10" t="s">
        <v>6</v>
      </c>
      <c r="BJ46" s="11" t="s">
        <v>50</v>
      </c>
      <c r="BK46" s="23"/>
      <c r="BL46" s="32"/>
      <c r="BM46" s="32"/>
      <c r="BN46" s="32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</row>
    <row r="47" spans="1:241" s="13" customFormat="1" x14ac:dyDescent="0.15">
      <c r="A47" s="60"/>
      <c r="B47" s="3" t="s">
        <v>73</v>
      </c>
      <c r="C47" s="19"/>
      <c r="D47" s="46" t="s">
        <v>14</v>
      </c>
      <c r="E47" s="45">
        <v>20</v>
      </c>
      <c r="F47" s="45">
        <v>45</v>
      </c>
      <c r="G47" s="45">
        <v>4</v>
      </c>
      <c r="H47" s="42">
        <f>IF(D47="","",E47*G47)</f>
        <v>80</v>
      </c>
      <c r="I47" s="43">
        <f>IF(D47="","",$BN$3)</f>
        <v>0.8</v>
      </c>
      <c r="J47" s="44">
        <f>IF(D47="","",IF(I47&lt;((F47-E47)/(H47-E47)),E47+SQRT(I47*(F47-E47)*(H47-E47)),H47-SQRT(H47^2-I47*(H47-E47)*(H47-F47)+(F47-E47)*(H47-F47)-2*H47*F47+F47^2)))</f>
        <v>59.506098468080808</v>
      </c>
      <c r="K47" s="46" t="s">
        <v>14</v>
      </c>
      <c r="L47" s="45">
        <v>5</v>
      </c>
      <c r="M47" s="45">
        <v>15</v>
      </c>
      <c r="N47" s="45">
        <v>3</v>
      </c>
      <c r="O47" s="42">
        <f>IF(K47="","",L47*N47)</f>
        <v>15</v>
      </c>
      <c r="P47" s="43">
        <f>IF(K47="","",$BN$3)</f>
        <v>0.8</v>
      </c>
      <c r="Q47" s="44">
        <f>IF(K47="","",IF(P47&lt;((M47-L47)/(O47-L47)),L47+SQRT(P47*(M47-L47)*(O47-L47)),O47-SQRT(O47^2-P47*(O47-L47)*(O47-M47)+(M47-L47)*(O47-M47)-2*O47*M47+M47^2)))</f>
        <v>13.944271909999159</v>
      </c>
      <c r="R47" s="28"/>
      <c r="S47" s="46"/>
      <c r="T47" s="45"/>
      <c r="U47" s="45"/>
      <c r="V47" s="45"/>
      <c r="W47" s="42" t="str">
        <f>IF(S47="","",T47*V47)</f>
        <v/>
      </c>
      <c r="X47" s="43" t="str">
        <f>IF(S47="","",$BN$3)</f>
        <v/>
      </c>
      <c r="Y47" s="44" t="str">
        <f>IF(S47="","",IF(X47&lt;((U47-T47)/(W47-T47)),T47+SQRT(X47*(U47-T47)*(W47-T47)),W47-SQRT(W47^2-X47*(W47-T47)*(W47-U47)+(U47-T47)*(W47-U47)-2*W47*U47+U47^2)))</f>
        <v/>
      </c>
      <c r="Z47" s="46"/>
      <c r="AA47" s="45"/>
      <c r="AB47" s="45"/>
      <c r="AC47" s="45"/>
      <c r="AD47" s="42" t="str">
        <f>IF(Z47="","",AA47*AC47)</f>
        <v/>
      </c>
      <c r="AE47" s="43" t="str">
        <f>IF(Z47="","",$BN$3)</f>
        <v/>
      </c>
      <c r="AF47" s="44" t="str">
        <f>IF(Z47="","",IF(AE47&lt;((AB47-AA47)/(AD47-AA47)),AA47+SQRT(AE47*(AB47-AA47)*(AD47-AA47)),AD47-SQRT(AD47^2-AE47*(AD47-AA47)*(AD47-AB47)+(AB47-AA47)*(AD47-AB47)-2*AD47*AB47+AB47^2)))</f>
        <v/>
      </c>
      <c r="AG47" s="19"/>
      <c r="AH47" s="46"/>
      <c r="AI47" s="45"/>
      <c r="AJ47" s="45"/>
      <c r="AK47" s="45"/>
      <c r="AL47" s="42" t="str">
        <f>IF(AH47="","",AI47*AK47)</f>
        <v/>
      </c>
      <c r="AM47" s="43" t="str">
        <f>IF(AH47="","",$BN$3)</f>
        <v/>
      </c>
      <c r="AN47" s="44" t="str">
        <f>IF(AH47="","",IF(AM47&lt;((AJ47-AI47)/(AL47-AI47)),AI47+SQRT(AM47*(AJ47-AI47)*(AL47-AI47)),AL47-SQRT(AL47^2-AM47*(AL47-AI47)*(AL47-AJ47)+(AJ47-AI47)*(AL47-AJ47)-2*AL47*AJ47+AJ47^2)))</f>
        <v/>
      </c>
      <c r="AO47" s="46"/>
      <c r="AP47" s="45"/>
      <c r="AQ47" s="45"/>
      <c r="AR47" s="45"/>
      <c r="AS47" s="42" t="str">
        <f>IF(AO47="","",AP47*AR47)</f>
        <v/>
      </c>
      <c r="AT47" s="43" t="str">
        <f>IF(AO47="","",$BN$3)</f>
        <v/>
      </c>
      <c r="AU47" s="44" t="str">
        <f>IF(AO47="","",IF(AT47&lt;((AQ47-AP47)/(AS47-AP47)),AP47+SQRT(AT47*(AQ47-AP47)*(AS47-AP47)),AS47-SQRT(AS47^2-AT47*(AS47-AP47)*(AS47-AQ47)+(AQ47-AP47)*(AS47-AQ47)-2*AS47*AQ47+AQ47^2)))</f>
        <v/>
      </c>
      <c r="AV47" s="19"/>
      <c r="AW47" s="46"/>
      <c r="AX47" s="45"/>
      <c r="AY47" s="45"/>
      <c r="AZ47" s="45"/>
      <c r="BA47" s="42" t="str">
        <f>IF(AW47="","",AX47*AZ47)</f>
        <v/>
      </c>
      <c r="BB47" s="43" t="str">
        <f>IF(AW47="","",$BN$3)</f>
        <v/>
      </c>
      <c r="BC47" s="44" t="str">
        <f>IF(AW47="","",IF(BB47&lt;((AY47-AX47)/(BA47-AX47)),AX47+SQRT(BB47*(AY47-AX47)*(BA47-AX47)),BA47-SQRT(BA47^2-BB47*(BA47-AX47)*(BA47-AY47)+(AY47-AX47)*(BA47-AY47)-2*BA47*AY47+AY47^2)))</f>
        <v/>
      </c>
      <c r="BD47" s="46"/>
      <c r="BE47" s="45"/>
      <c r="BF47" s="45"/>
      <c r="BG47" s="45"/>
      <c r="BH47" s="42" t="str">
        <f>IF(BD47="","",BE47*BG47)</f>
        <v/>
      </c>
      <c r="BI47" s="43" t="str">
        <f>IF(BD47="","",$BN$3)</f>
        <v/>
      </c>
      <c r="BJ47" s="44" t="str">
        <f>IF(BD47="","",IF(BI47&lt;((BF47-BE47)/(BH47-BE47)),BE47+SQRT(BI47*(BF47-BE47)*(BH47-BE47)),BH47-SQRT(BH47^2-BI47*(BH47-BE47)*(BH47-BF47)+(BF47-BE47)*(BH47-BF47)-2*BH47*BF47+BF47^2)))</f>
        <v/>
      </c>
      <c r="BK47" s="19"/>
      <c r="BL47" s="19"/>
      <c r="BM47" s="19"/>
      <c r="BN47" s="19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</row>
    <row r="48" spans="1:241" s="13" customFormat="1" ht="26" x14ac:dyDescent="0.15">
      <c r="A48" s="60"/>
      <c r="B48" s="3" t="s">
        <v>80</v>
      </c>
      <c r="C48" s="19"/>
      <c r="D48" s="46" t="s">
        <v>14</v>
      </c>
      <c r="E48" s="45">
        <v>15</v>
      </c>
      <c r="F48" s="45">
        <v>25</v>
      </c>
      <c r="G48" s="45">
        <v>4</v>
      </c>
      <c r="H48" s="42">
        <f t="shared" ref="H48:H56" si="84">IF(D48="","",E48*G48)</f>
        <v>60</v>
      </c>
      <c r="I48" s="43">
        <f t="shared" ref="I48:I56" si="85">IF(D48="","",$BN$3)</f>
        <v>0.8</v>
      </c>
      <c r="J48" s="44">
        <f t="shared" ref="J48:J56" si="86">IF(D48="","",IF(I48&lt;((F48-E48)/(H48-E48)),E48+SQRT(I48*(F48-E48)*(H48-E48)),H48-SQRT(H48^2-I48*(H48-E48)*(H48-F48)+(F48-E48)*(H48-F48)-2*H48*F48+F48^2)))</f>
        <v>42.251760650701151</v>
      </c>
      <c r="K48" s="46"/>
      <c r="L48" s="45"/>
      <c r="M48" s="45"/>
      <c r="N48" s="45"/>
      <c r="O48" s="42" t="str">
        <f t="shared" ref="O48:O56" si="87">IF(K48="","",L48*N48)</f>
        <v/>
      </c>
      <c r="P48" s="43" t="str">
        <f t="shared" ref="P48:P56" si="88">IF(K48="","",$BN$3)</f>
        <v/>
      </c>
      <c r="Q48" s="44" t="str">
        <f t="shared" ref="Q48:Q56" si="89">IF(K48="","",IF(P48&lt;((M48-L48)/(O48-L48)),L48+SQRT(P48*(M48-L48)*(O48-L48)),O48-SQRT(O48^2-P48*(O48-L48)*(O48-M48)+(M48-L48)*(O48-M48)-2*O48*M48+M48^2)))</f>
        <v/>
      </c>
      <c r="R48" s="28"/>
      <c r="S48" s="46"/>
      <c r="T48" s="45"/>
      <c r="U48" s="45"/>
      <c r="V48" s="45"/>
      <c r="W48" s="42" t="str">
        <f t="shared" ref="W48" si="90">IF(S48="","",T48*V48)</f>
        <v/>
      </c>
      <c r="X48" s="43" t="str">
        <f t="shared" ref="X48" si="91">IF(S48="","",$BN$3)</f>
        <v/>
      </c>
      <c r="Y48" s="44" t="str">
        <f t="shared" ref="Y48" si="92">IF(S48="","",IF(X48&lt;((U48-T48)/(W48-T48)),T48+SQRT(X48*(U48-T48)*(W48-T48)),W48-SQRT(W48^2-X48*(W48-T48)*(W48-U48)+(U48-T48)*(W48-U48)-2*W48*U48+U48^2)))</f>
        <v/>
      </c>
      <c r="Z48" s="46"/>
      <c r="AA48" s="45"/>
      <c r="AB48" s="45"/>
      <c r="AC48" s="45"/>
      <c r="AD48" s="42" t="str">
        <f t="shared" ref="AD48" si="93">IF(Z48="","",AA48*AC48)</f>
        <v/>
      </c>
      <c r="AE48" s="43" t="str">
        <f t="shared" ref="AE48" si="94">IF(Z48="","",$BN$3)</f>
        <v/>
      </c>
      <c r="AF48" s="44" t="str">
        <f t="shared" ref="AF48" si="95">IF(Z48="","",IF(AE48&lt;((AB48-AA48)/(AD48-AA48)),AA48+SQRT(AE48*(AB48-AA48)*(AD48-AA48)),AD48-SQRT(AD48^2-AE48*(AD48-AA48)*(AD48-AB48)+(AB48-AA48)*(AD48-AB48)-2*AD48*AB48+AB48^2)))</f>
        <v/>
      </c>
      <c r="AG48" s="19"/>
      <c r="AH48" s="46"/>
      <c r="AI48" s="45"/>
      <c r="AJ48" s="45"/>
      <c r="AK48" s="45"/>
      <c r="AL48" s="42" t="str">
        <f t="shared" ref="AL48" si="96">IF(AH48="","",AI48*AK48)</f>
        <v/>
      </c>
      <c r="AM48" s="43" t="str">
        <f t="shared" ref="AM48" si="97">IF(AH48="","",$BN$3)</f>
        <v/>
      </c>
      <c r="AN48" s="44" t="str">
        <f t="shared" ref="AN48" si="98">IF(AH48="","",IF(AM48&lt;((AJ48-AI48)/(AL48-AI48)),AI48+SQRT(AM48*(AJ48-AI48)*(AL48-AI48)),AL48-SQRT(AL48^2-AM48*(AL48-AI48)*(AL48-AJ48)+(AJ48-AI48)*(AL48-AJ48)-2*AL48*AJ48+AJ48^2)))</f>
        <v/>
      </c>
      <c r="AO48" s="46"/>
      <c r="AP48" s="45"/>
      <c r="AQ48" s="45"/>
      <c r="AR48" s="45"/>
      <c r="AS48" s="42" t="str">
        <f t="shared" ref="AS48" si="99">IF(AO48="","",AP48*AR48)</f>
        <v/>
      </c>
      <c r="AT48" s="43" t="str">
        <f t="shared" ref="AT48" si="100">IF(AO48="","",$BN$3)</f>
        <v/>
      </c>
      <c r="AU48" s="44" t="str">
        <f t="shared" ref="AU48" si="101">IF(AO48="","",IF(AT48&lt;((AQ48-AP48)/(AS48-AP48)),AP48+SQRT(AT48*(AQ48-AP48)*(AS48-AP48)),AS48-SQRT(AS48^2-AT48*(AS48-AP48)*(AS48-AQ48)+(AQ48-AP48)*(AS48-AQ48)-2*AS48*AQ48+AQ48^2)))</f>
        <v/>
      </c>
      <c r="AV48" s="19"/>
      <c r="AW48" s="46"/>
      <c r="AX48" s="45"/>
      <c r="AY48" s="45"/>
      <c r="AZ48" s="45"/>
      <c r="BA48" s="42" t="str">
        <f t="shared" ref="BA48" si="102">IF(AW48="","",AX48*AZ48)</f>
        <v/>
      </c>
      <c r="BB48" s="43" t="str">
        <f t="shared" ref="BB48" si="103">IF(AW48="","",$BN$3)</f>
        <v/>
      </c>
      <c r="BC48" s="44" t="str">
        <f t="shared" ref="BC48" si="104">IF(AW48="","",IF(BB48&lt;((AY48-AX48)/(BA48-AX48)),AX48+SQRT(BB48*(AY48-AX48)*(BA48-AX48)),BA48-SQRT(BA48^2-BB48*(BA48-AX48)*(BA48-AY48)+(AY48-AX48)*(BA48-AY48)-2*BA48*AY48+AY48^2)))</f>
        <v/>
      </c>
      <c r="BD48" s="46"/>
      <c r="BE48" s="45"/>
      <c r="BF48" s="45"/>
      <c r="BG48" s="45"/>
      <c r="BH48" s="42" t="str">
        <f t="shared" ref="BH48" si="105">IF(BD48="","",BE48*BG48)</f>
        <v/>
      </c>
      <c r="BI48" s="43" t="str">
        <f t="shared" ref="BI48" si="106">IF(BD48="","",$BN$3)</f>
        <v/>
      </c>
      <c r="BJ48" s="44" t="str">
        <f t="shared" ref="BJ48" si="107">IF(BD48="","",IF(BI48&lt;((BF48-BE48)/(BH48-BE48)),BE48+SQRT(BI48*(BF48-BE48)*(BH48-BE48)),BH48-SQRT(BH48^2-BI48*(BH48-BE48)*(BH48-BF48)+(BF48-BE48)*(BH48-BF48)-2*BH48*BF48+BF48^2)))</f>
        <v/>
      </c>
      <c r="BK48" s="19"/>
      <c r="BL48" s="19"/>
      <c r="BM48" s="19"/>
      <c r="BN48" s="19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</row>
    <row r="49" spans="1:241" s="13" customFormat="1" ht="26" x14ac:dyDescent="0.15">
      <c r="A49" s="60"/>
      <c r="B49" s="3" t="s">
        <v>74</v>
      </c>
      <c r="C49" s="19"/>
      <c r="D49" s="46" t="s">
        <v>14</v>
      </c>
      <c r="E49" s="45">
        <v>30</v>
      </c>
      <c r="F49" s="45">
        <v>67</v>
      </c>
      <c r="G49" s="45">
        <v>4</v>
      </c>
      <c r="H49" s="42">
        <f t="shared" si="84"/>
        <v>120</v>
      </c>
      <c r="I49" s="43">
        <f t="shared" si="85"/>
        <v>0.8</v>
      </c>
      <c r="J49" s="44">
        <f t="shared" si="86"/>
        <v>89.113109577038998</v>
      </c>
      <c r="K49" s="46"/>
      <c r="L49" s="45"/>
      <c r="M49" s="45"/>
      <c r="N49" s="45"/>
      <c r="O49" s="42" t="str">
        <f t="shared" si="87"/>
        <v/>
      </c>
      <c r="P49" s="43" t="str">
        <f t="shared" si="88"/>
        <v/>
      </c>
      <c r="Q49" s="44" t="str">
        <f t="shared" si="89"/>
        <v/>
      </c>
      <c r="R49" s="28"/>
      <c r="S49" s="46"/>
      <c r="T49" s="45"/>
      <c r="U49" s="45"/>
      <c r="V49" s="45"/>
      <c r="W49" s="42" t="str">
        <f>IF(S49="","",T49*V49)</f>
        <v/>
      </c>
      <c r="X49" s="43" t="str">
        <f>IF(S49="","",$BN$3)</f>
        <v/>
      </c>
      <c r="Y49" s="44" t="str">
        <f>IF(S49="","",IF(X49&lt;((U49-T49)/(W49-T49)),T49+SQRT(X49*(U49-T49)*(W49-T49)),W49-SQRT(W49^2-X49*(W49-T49)*(W49-U49)+(U49-T49)*(W49-U49)-2*W49*U49+U49^2)))</f>
        <v/>
      </c>
      <c r="Z49" s="46"/>
      <c r="AA49" s="45"/>
      <c r="AB49" s="45"/>
      <c r="AC49" s="45"/>
      <c r="AD49" s="42" t="str">
        <f>IF(Z49="","",AA49*AC49)</f>
        <v/>
      </c>
      <c r="AE49" s="43" t="str">
        <f>IF(Z49="","",$BN$3)</f>
        <v/>
      </c>
      <c r="AF49" s="44" t="str">
        <f>IF(Z49="","",IF(AE49&lt;((AB49-AA49)/(AD49-AA49)),AA49+SQRT(AE49*(AB49-AA49)*(AD49-AA49)),AD49-SQRT(AD49^2-AE49*(AD49-AA49)*(AD49-AB49)+(AB49-AA49)*(AD49-AB49)-2*AD49*AB49+AB49^2)))</f>
        <v/>
      </c>
      <c r="AG49" s="19"/>
      <c r="AH49" s="46"/>
      <c r="AI49" s="45"/>
      <c r="AJ49" s="45"/>
      <c r="AK49" s="45"/>
      <c r="AL49" s="42" t="str">
        <f>IF(AH49="","",AI49*AK49)</f>
        <v/>
      </c>
      <c r="AM49" s="43" t="str">
        <f>IF(AH49="","",$BN$3)</f>
        <v/>
      </c>
      <c r="AN49" s="44" t="str">
        <f>IF(AH49="","",IF(AM49&lt;((AJ49-AI49)/(AL49-AI49)),AI49+SQRT(AM49*(AJ49-AI49)*(AL49-AI49)),AL49-SQRT(AL49^2-AM49*(AL49-AI49)*(AL49-AJ49)+(AJ49-AI49)*(AL49-AJ49)-2*AL49*AJ49+AJ49^2)))</f>
        <v/>
      </c>
      <c r="AO49" s="46"/>
      <c r="AP49" s="45"/>
      <c r="AQ49" s="45"/>
      <c r="AR49" s="45"/>
      <c r="AS49" s="42" t="str">
        <f>IF(AO49="","",AP49*AR49)</f>
        <v/>
      </c>
      <c r="AT49" s="43" t="str">
        <f>IF(AO49="","",$BN$3)</f>
        <v/>
      </c>
      <c r="AU49" s="44" t="str">
        <f>IF(AO49="","",IF(AT49&lt;((AQ49-AP49)/(AS49-AP49)),AP49+SQRT(AT49*(AQ49-AP49)*(AS49-AP49)),AS49-SQRT(AS49^2-AT49*(AS49-AP49)*(AS49-AQ49)+(AQ49-AP49)*(AS49-AQ49)-2*AS49*AQ49+AQ49^2)))</f>
        <v/>
      </c>
      <c r="AV49" s="19"/>
      <c r="AW49" s="46"/>
      <c r="AX49" s="45"/>
      <c r="AY49" s="45"/>
      <c r="AZ49" s="45"/>
      <c r="BA49" s="42" t="str">
        <f>IF(AW49="","",AX49*AZ49)</f>
        <v/>
      </c>
      <c r="BB49" s="43" t="str">
        <f>IF(AW49="","",$BN$3)</f>
        <v/>
      </c>
      <c r="BC49" s="44" t="str">
        <f>IF(AW49="","",IF(BB49&lt;((AY49-AX49)/(BA49-AX49)),AX49+SQRT(BB49*(AY49-AX49)*(BA49-AX49)),BA49-SQRT(BA49^2-BB49*(BA49-AX49)*(BA49-AY49)+(AY49-AX49)*(BA49-AY49)-2*BA49*AY49+AY49^2)))</f>
        <v/>
      </c>
      <c r="BD49" s="46"/>
      <c r="BE49" s="45"/>
      <c r="BF49" s="45"/>
      <c r="BG49" s="45"/>
      <c r="BH49" s="42" t="str">
        <f>IF(BD49="","",BE49*BG49)</f>
        <v/>
      </c>
      <c r="BI49" s="43" t="str">
        <f>IF(BD49="","",$BN$3)</f>
        <v/>
      </c>
      <c r="BJ49" s="44" t="str">
        <f>IF(BD49="","",IF(BI49&lt;((BF49-BE49)/(BH49-BE49)),BE49+SQRT(BI49*(BF49-BE49)*(BH49-BE49)),BH49-SQRT(BH49^2-BI49*(BH49-BE49)*(BH49-BF49)+(BF49-BE49)*(BH49-BF49)-2*BH49*BF49+BF49^2)))</f>
        <v/>
      </c>
      <c r="BK49" s="19"/>
      <c r="BL49" s="19"/>
      <c r="BM49" s="19"/>
      <c r="BN49" s="19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</row>
    <row r="50" spans="1:241" s="13" customFormat="1" ht="26" x14ac:dyDescent="0.15">
      <c r="A50" s="60"/>
      <c r="B50" s="3" t="s">
        <v>75</v>
      </c>
      <c r="C50" s="19"/>
      <c r="D50" s="46"/>
      <c r="E50" s="45"/>
      <c r="F50" s="45"/>
      <c r="G50" s="45"/>
      <c r="H50" s="42" t="str">
        <f t="shared" si="84"/>
        <v/>
      </c>
      <c r="I50" s="43" t="str">
        <f t="shared" si="85"/>
        <v/>
      </c>
      <c r="J50" s="44" t="str">
        <f t="shared" si="86"/>
        <v/>
      </c>
      <c r="K50" s="46"/>
      <c r="L50" s="45"/>
      <c r="M50" s="45"/>
      <c r="N50" s="45"/>
      <c r="O50" s="42" t="str">
        <f t="shared" si="87"/>
        <v/>
      </c>
      <c r="P50" s="43" t="str">
        <f t="shared" si="88"/>
        <v/>
      </c>
      <c r="Q50" s="44" t="str">
        <f t="shared" si="89"/>
        <v/>
      </c>
      <c r="R50" s="28"/>
      <c r="S50" s="46"/>
      <c r="T50" s="45"/>
      <c r="U50" s="45"/>
      <c r="V50" s="45"/>
      <c r="W50" s="42" t="str">
        <f>IF(S50="","",T50*V50)</f>
        <v/>
      </c>
      <c r="X50" s="43" t="str">
        <f>IF(S50="","",$BN$3)</f>
        <v/>
      </c>
      <c r="Y50" s="44" t="str">
        <f>IF(S50="","",IF(X50&lt;((U50-T50)/(W50-T50)),T50+SQRT(X50*(U50-T50)*(W50-T50)),W50-SQRT(W50^2-X50*(W50-T50)*(W50-U50)+(U50-T50)*(W50-U50)-2*W50*U50+U50^2)))</f>
        <v/>
      </c>
      <c r="Z50" s="46"/>
      <c r="AA50" s="45"/>
      <c r="AB50" s="45"/>
      <c r="AC50" s="45"/>
      <c r="AD50" s="42" t="str">
        <f>IF(Z50="","",AA50*AC50)</f>
        <v/>
      </c>
      <c r="AE50" s="43" t="str">
        <f>IF(Z50="","",$BN$3)</f>
        <v/>
      </c>
      <c r="AF50" s="44" t="str">
        <f>IF(Z50="","",IF(AE50&lt;((AB50-AA50)/(AD50-AA50)),AA50+SQRT(AE50*(AB50-AA50)*(AD50-AA50)),AD50-SQRT(AD50^2-AE50*(AD50-AA50)*(AD50-AB50)+(AB50-AA50)*(AD50-AB50)-2*AD50*AB50+AB50^2)))</f>
        <v/>
      </c>
      <c r="AG50" s="19"/>
      <c r="AH50" s="46"/>
      <c r="AI50" s="45"/>
      <c r="AJ50" s="45"/>
      <c r="AK50" s="45"/>
      <c r="AL50" s="42" t="str">
        <f>IF(AH50="","",AI50*AK50)</f>
        <v/>
      </c>
      <c r="AM50" s="43" t="str">
        <f>IF(AH50="","",$BN$3)</f>
        <v/>
      </c>
      <c r="AN50" s="44" t="str">
        <f>IF(AH50="","",IF(AM50&lt;((AJ50-AI50)/(AL50-AI50)),AI50+SQRT(AM50*(AJ50-AI50)*(AL50-AI50)),AL50-SQRT(AL50^2-AM50*(AL50-AI50)*(AL50-AJ50)+(AJ50-AI50)*(AL50-AJ50)-2*AL50*AJ50+AJ50^2)))</f>
        <v/>
      </c>
      <c r="AO50" s="46"/>
      <c r="AP50" s="45"/>
      <c r="AQ50" s="45"/>
      <c r="AR50" s="45"/>
      <c r="AS50" s="42" t="str">
        <f>IF(AO50="","",AP50*AR50)</f>
        <v/>
      </c>
      <c r="AT50" s="43" t="str">
        <f>IF(AO50="","",$BN$3)</f>
        <v/>
      </c>
      <c r="AU50" s="44" t="str">
        <f>IF(AO50="","",IF(AT50&lt;((AQ50-AP50)/(AS50-AP50)),AP50+SQRT(AT50*(AQ50-AP50)*(AS50-AP50)),AS50-SQRT(AS50^2-AT50*(AS50-AP50)*(AS50-AQ50)+(AQ50-AP50)*(AS50-AQ50)-2*AS50*AQ50+AQ50^2)))</f>
        <v/>
      </c>
      <c r="AV50" s="19"/>
      <c r="AW50" s="46"/>
      <c r="AX50" s="45"/>
      <c r="AY50" s="45"/>
      <c r="AZ50" s="45"/>
      <c r="BA50" s="42" t="str">
        <f>IF(AW50="","",AX50*AZ50)</f>
        <v/>
      </c>
      <c r="BB50" s="43" t="str">
        <f>IF(AW50="","",$BN$3)</f>
        <v/>
      </c>
      <c r="BC50" s="44" t="str">
        <f>IF(AW50="","",IF(BB50&lt;((AY50-AX50)/(BA50-AX50)),AX50+SQRT(BB50*(AY50-AX50)*(BA50-AX50)),BA50-SQRT(BA50^2-BB50*(BA50-AX50)*(BA50-AY50)+(AY50-AX50)*(BA50-AY50)-2*BA50*AY50+AY50^2)))</f>
        <v/>
      </c>
      <c r="BD50" s="46"/>
      <c r="BE50" s="45"/>
      <c r="BF50" s="45"/>
      <c r="BG50" s="45"/>
      <c r="BH50" s="42" t="str">
        <f>IF(BD50="","",BE50*BG50)</f>
        <v/>
      </c>
      <c r="BI50" s="43" t="str">
        <f>IF(BD50="","",$BN$3)</f>
        <v/>
      </c>
      <c r="BJ50" s="44" t="str">
        <f>IF(BD50="","",IF(BI50&lt;((BF50-BE50)/(BH50-BE50)),BE50+SQRT(BI50*(BF50-BE50)*(BH50-BE50)),BH50-SQRT(BH50^2-BI50*(BH50-BE50)*(BH50-BF50)+(BF50-BE50)*(BH50-BF50)-2*BH50*BF50+BF50^2)))</f>
        <v/>
      </c>
      <c r="BK50" s="19"/>
      <c r="BL50" s="19"/>
      <c r="BM50" s="19"/>
      <c r="BN50" s="19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</row>
    <row r="51" spans="1:241" s="13" customFormat="1" ht="26" x14ac:dyDescent="0.15">
      <c r="A51" s="60"/>
      <c r="B51" s="3" t="s">
        <v>76</v>
      </c>
      <c r="C51" s="19"/>
      <c r="D51" s="46" t="s">
        <v>14</v>
      </c>
      <c r="E51" s="45">
        <v>10</v>
      </c>
      <c r="F51" s="45">
        <v>23</v>
      </c>
      <c r="G51" s="45">
        <v>3</v>
      </c>
      <c r="H51" s="42">
        <f t="shared" si="84"/>
        <v>30</v>
      </c>
      <c r="I51" s="43">
        <f t="shared" si="85"/>
        <v>0.8</v>
      </c>
      <c r="J51" s="44">
        <f t="shared" si="86"/>
        <v>24.70849737787082</v>
      </c>
      <c r="K51" s="46"/>
      <c r="L51" s="45"/>
      <c r="M51" s="45"/>
      <c r="N51" s="45"/>
      <c r="O51" s="42" t="str">
        <f t="shared" si="87"/>
        <v/>
      </c>
      <c r="P51" s="43" t="str">
        <f t="shared" si="88"/>
        <v/>
      </c>
      <c r="Q51" s="44" t="str">
        <f t="shared" si="89"/>
        <v/>
      </c>
      <c r="R51" s="28"/>
      <c r="S51" s="46"/>
      <c r="T51" s="45"/>
      <c r="U51" s="45"/>
      <c r="V51" s="45"/>
      <c r="W51" s="42" t="str">
        <f t="shared" ref="W51:W56" si="108">IF(S51="","",T51*V51)</f>
        <v/>
      </c>
      <c r="X51" s="43" t="str">
        <f t="shared" ref="X51:X56" si="109">IF(S51="","",$BN$3)</f>
        <v/>
      </c>
      <c r="Y51" s="44" t="str">
        <f t="shared" ref="Y51:Y56" si="110">IF(S51="","",IF(X51&lt;((U51-T51)/(W51-T51)),T51+SQRT(X51*(U51-T51)*(W51-T51)),W51-SQRT(W51^2-X51*(W51-T51)*(W51-U51)+(U51-T51)*(W51-U51)-2*W51*U51+U51^2)))</f>
        <v/>
      </c>
      <c r="Z51" s="46"/>
      <c r="AA51" s="45"/>
      <c r="AB51" s="45"/>
      <c r="AC51" s="45"/>
      <c r="AD51" s="42" t="str">
        <f t="shared" ref="AD51:AD56" si="111">IF(Z51="","",AA51*AC51)</f>
        <v/>
      </c>
      <c r="AE51" s="43" t="str">
        <f t="shared" ref="AE51:AE56" si="112">IF(Z51="","",$BN$3)</f>
        <v/>
      </c>
      <c r="AF51" s="44" t="str">
        <f t="shared" ref="AF51:AF56" si="113">IF(Z51="","",IF(AE51&lt;((AB51-AA51)/(AD51-AA51)),AA51+SQRT(AE51*(AB51-AA51)*(AD51-AA51)),AD51-SQRT(AD51^2-AE51*(AD51-AA51)*(AD51-AB51)+(AB51-AA51)*(AD51-AB51)-2*AD51*AB51+AB51^2)))</f>
        <v/>
      </c>
      <c r="AG51" s="19"/>
      <c r="AH51" s="46"/>
      <c r="AI51" s="45"/>
      <c r="AJ51" s="45"/>
      <c r="AK51" s="45"/>
      <c r="AL51" s="42" t="str">
        <f t="shared" ref="AL51:AL56" si="114">IF(AH51="","",AI51*AK51)</f>
        <v/>
      </c>
      <c r="AM51" s="43" t="str">
        <f t="shared" ref="AM51:AM56" si="115">IF(AH51="","",$BN$3)</f>
        <v/>
      </c>
      <c r="AN51" s="44" t="str">
        <f t="shared" ref="AN51:AN56" si="116">IF(AH51="","",IF(AM51&lt;((AJ51-AI51)/(AL51-AI51)),AI51+SQRT(AM51*(AJ51-AI51)*(AL51-AI51)),AL51-SQRT(AL51^2-AM51*(AL51-AI51)*(AL51-AJ51)+(AJ51-AI51)*(AL51-AJ51)-2*AL51*AJ51+AJ51^2)))</f>
        <v/>
      </c>
      <c r="AO51" s="46"/>
      <c r="AP51" s="45"/>
      <c r="AQ51" s="45"/>
      <c r="AR51" s="45"/>
      <c r="AS51" s="42" t="str">
        <f t="shared" ref="AS51:AS56" si="117">IF(AO51="","",AP51*AR51)</f>
        <v/>
      </c>
      <c r="AT51" s="43" t="str">
        <f t="shared" ref="AT51:AT56" si="118">IF(AO51="","",$BN$3)</f>
        <v/>
      </c>
      <c r="AU51" s="44" t="str">
        <f t="shared" ref="AU51:AU56" si="119">IF(AO51="","",IF(AT51&lt;((AQ51-AP51)/(AS51-AP51)),AP51+SQRT(AT51*(AQ51-AP51)*(AS51-AP51)),AS51-SQRT(AS51^2-AT51*(AS51-AP51)*(AS51-AQ51)+(AQ51-AP51)*(AS51-AQ51)-2*AS51*AQ51+AQ51^2)))</f>
        <v/>
      </c>
      <c r="AV51" s="19"/>
      <c r="AW51" s="46"/>
      <c r="AX51" s="45"/>
      <c r="AY51" s="45"/>
      <c r="AZ51" s="45"/>
      <c r="BA51" s="42" t="str">
        <f t="shared" ref="BA51:BA56" si="120">IF(AW51="","",AX51*AZ51)</f>
        <v/>
      </c>
      <c r="BB51" s="43" t="str">
        <f t="shared" ref="BB51:BB56" si="121">IF(AW51="","",$BN$3)</f>
        <v/>
      </c>
      <c r="BC51" s="44" t="str">
        <f t="shared" ref="BC51:BC56" si="122">IF(AW51="","",IF(BB51&lt;((AY51-AX51)/(BA51-AX51)),AX51+SQRT(BB51*(AY51-AX51)*(BA51-AX51)),BA51-SQRT(BA51^2-BB51*(BA51-AX51)*(BA51-AY51)+(AY51-AX51)*(BA51-AY51)-2*BA51*AY51+AY51^2)))</f>
        <v/>
      </c>
      <c r="BD51" s="46"/>
      <c r="BE51" s="45"/>
      <c r="BF51" s="45"/>
      <c r="BG51" s="45"/>
      <c r="BH51" s="42" t="str">
        <f t="shared" ref="BH51:BH56" si="123">IF(BD51="","",BE51*BG51)</f>
        <v/>
      </c>
      <c r="BI51" s="43" t="str">
        <f t="shared" ref="BI51:BI56" si="124">IF(BD51="","",$BN$3)</f>
        <v/>
      </c>
      <c r="BJ51" s="44" t="str">
        <f t="shared" ref="BJ51:BJ56" si="125">IF(BD51="","",IF(BI51&lt;((BF51-BE51)/(BH51-BE51)),BE51+SQRT(BI51*(BF51-BE51)*(BH51-BE51)),BH51-SQRT(BH51^2-BI51*(BH51-BE51)*(BH51-BF51)+(BF51-BE51)*(BH51-BF51)-2*BH51*BF51+BF51^2)))</f>
        <v/>
      </c>
      <c r="BK51" s="19"/>
      <c r="BL51" s="19"/>
      <c r="BM51" s="19"/>
      <c r="BN51" s="19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</row>
    <row r="52" spans="1:241" s="13" customFormat="1" ht="26" x14ac:dyDescent="0.15">
      <c r="A52" s="60"/>
      <c r="B52" s="3" t="s">
        <v>81</v>
      </c>
      <c r="C52" s="19"/>
      <c r="D52" s="46"/>
      <c r="E52" s="45"/>
      <c r="F52" s="45"/>
      <c r="G52" s="45"/>
      <c r="H52" s="42" t="str">
        <f t="shared" si="84"/>
        <v/>
      </c>
      <c r="I52" s="43" t="str">
        <f t="shared" si="85"/>
        <v/>
      </c>
      <c r="J52" s="44" t="str">
        <f t="shared" si="86"/>
        <v/>
      </c>
      <c r="K52" s="46" t="s">
        <v>14</v>
      </c>
      <c r="L52" s="45">
        <v>10</v>
      </c>
      <c r="M52" s="45">
        <v>23</v>
      </c>
      <c r="N52" s="45">
        <v>5</v>
      </c>
      <c r="O52" s="42">
        <f t="shared" si="87"/>
        <v>50</v>
      </c>
      <c r="P52" s="43">
        <f t="shared" si="88"/>
        <v>0.8</v>
      </c>
      <c r="Q52" s="44">
        <f t="shared" si="89"/>
        <v>35.303061543300927</v>
      </c>
      <c r="R52" s="28"/>
      <c r="S52" s="46"/>
      <c r="T52" s="45"/>
      <c r="U52" s="45"/>
      <c r="V52" s="45"/>
      <c r="W52" s="42" t="str">
        <f t="shared" si="108"/>
        <v/>
      </c>
      <c r="X52" s="43" t="str">
        <f t="shared" si="109"/>
        <v/>
      </c>
      <c r="Y52" s="44" t="str">
        <f t="shared" si="110"/>
        <v/>
      </c>
      <c r="Z52" s="46"/>
      <c r="AA52" s="45"/>
      <c r="AB52" s="45"/>
      <c r="AC52" s="45"/>
      <c r="AD52" s="42" t="str">
        <f t="shared" si="111"/>
        <v/>
      </c>
      <c r="AE52" s="43" t="str">
        <f t="shared" si="112"/>
        <v/>
      </c>
      <c r="AF52" s="44" t="str">
        <f t="shared" si="113"/>
        <v/>
      </c>
      <c r="AG52" s="19"/>
      <c r="AH52" s="46"/>
      <c r="AI52" s="45"/>
      <c r="AJ52" s="45"/>
      <c r="AK52" s="45"/>
      <c r="AL52" s="42" t="str">
        <f t="shared" si="114"/>
        <v/>
      </c>
      <c r="AM52" s="43" t="str">
        <f t="shared" si="115"/>
        <v/>
      </c>
      <c r="AN52" s="44" t="str">
        <f t="shared" si="116"/>
        <v/>
      </c>
      <c r="AO52" s="46"/>
      <c r="AP52" s="45"/>
      <c r="AQ52" s="45"/>
      <c r="AR52" s="45"/>
      <c r="AS52" s="42" t="str">
        <f t="shared" si="117"/>
        <v/>
      </c>
      <c r="AT52" s="43" t="str">
        <f t="shared" si="118"/>
        <v/>
      </c>
      <c r="AU52" s="44" t="str">
        <f t="shared" si="119"/>
        <v/>
      </c>
      <c r="AV52" s="19"/>
      <c r="AW52" s="46"/>
      <c r="AX52" s="45"/>
      <c r="AY52" s="45"/>
      <c r="AZ52" s="45"/>
      <c r="BA52" s="42" t="str">
        <f t="shared" si="120"/>
        <v/>
      </c>
      <c r="BB52" s="43" t="str">
        <f t="shared" si="121"/>
        <v/>
      </c>
      <c r="BC52" s="44" t="str">
        <f t="shared" si="122"/>
        <v/>
      </c>
      <c r="BD52" s="46"/>
      <c r="BE52" s="45"/>
      <c r="BF52" s="45"/>
      <c r="BG52" s="45"/>
      <c r="BH52" s="42" t="str">
        <f t="shared" si="123"/>
        <v/>
      </c>
      <c r="BI52" s="43" t="str">
        <f t="shared" si="124"/>
        <v/>
      </c>
      <c r="BJ52" s="44" t="str">
        <f t="shared" si="125"/>
        <v/>
      </c>
      <c r="BK52" s="19"/>
      <c r="BL52" s="19"/>
      <c r="BM52" s="19"/>
      <c r="BN52" s="19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</row>
    <row r="53" spans="1:241" s="13" customFormat="1" ht="26" x14ac:dyDescent="0.15">
      <c r="A53" s="60"/>
      <c r="B53" s="3" t="s">
        <v>77</v>
      </c>
      <c r="C53" s="19"/>
      <c r="D53" s="46"/>
      <c r="E53" s="45"/>
      <c r="F53" s="45"/>
      <c r="G53" s="45"/>
      <c r="H53" s="42" t="str">
        <f t="shared" si="84"/>
        <v/>
      </c>
      <c r="I53" s="43" t="str">
        <f t="shared" si="85"/>
        <v/>
      </c>
      <c r="J53" s="44" t="str">
        <f t="shared" si="86"/>
        <v/>
      </c>
      <c r="K53" s="46" t="s">
        <v>14</v>
      </c>
      <c r="L53" s="45">
        <v>35</v>
      </c>
      <c r="M53" s="45">
        <v>70</v>
      </c>
      <c r="N53" s="45">
        <v>5</v>
      </c>
      <c r="O53" s="42">
        <f t="shared" si="87"/>
        <v>175</v>
      </c>
      <c r="P53" s="43">
        <f t="shared" si="88"/>
        <v>0.8</v>
      </c>
      <c r="Q53" s="44">
        <f t="shared" si="89"/>
        <v>120.77823315309617</v>
      </c>
      <c r="R53" s="28"/>
      <c r="S53" s="46"/>
      <c r="T53" s="45"/>
      <c r="U53" s="45"/>
      <c r="V53" s="45"/>
      <c r="W53" s="42" t="str">
        <f t="shared" si="108"/>
        <v/>
      </c>
      <c r="X53" s="43" t="str">
        <f t="shared" si="109"/>
        <v/>
      </c>
      <c r="Y53" s="44" t="str">
        <f t="shared" si="110"/>
        <v/>
      </c>
      <c r="Z53" s="46"/>
      <c r="AA53" s="45"/>
      <c r="AB53" s="45"/>
      <c r="AC53" s="45"/>
      <c r="AD53" s="42" t="str">
        <f t="shared" si="111"/>
        <v/>
      </c>
      <c r="AE53" s="43" t="str">
        <f t="shared" si="112"/>
        <v/>
      </c>
      <c r="AF53" s="44" t="str">
        <f t="shared" si="113"/>
        <v/>
      </c>
      <c r="AG53" s="19"/>
      <c r="AH53" s="46"/>
      <c r="AI53" s="45"/>
      <c r="AJ53" s="45"/>
      <c r="AK53" s="45"/>
      <c r="AL53" s="42" t="str">
        <f t="shared" si="114"/>
        <v/>
      </c>
      <c r="AM53" s="43" t="str">
        <f t="shared" si="115"/>
        <v/>
      </c>
      <c r="AN53" s="44" t="str">
        <f t="shared" si="116"/>
        <v/>
      </c>
      <c r="AO53" s="46"/>
      <c r="AP53" s="45"/>
      <c r="AQ53" s="45"/>
      <c r="AR53" s="45"/>
      <c r="AS53" s="42" t="str">
        <f t="shared" si="117"/>
        <v/>
      </c>
      <c r="AT53" s="43" t="str">
        <f t="shared" si="118"/>
        <v/>
      </c>
      <c r="AU53" s="44" t="str">
        <f t="shared" si="119"/>
        <v/>
      </c>
      <c r="AV53" s="19"/>
      <c r="AW53" s="46"/>
      <c r="AX53" s="45"/>
      <c r="AY53" s="45"/>
      <c r="AZ53" s="45"/>
      <c r="BA53" s="42" t="str">
        <f t="shared" si="120"/>
        <v/>
      </c>
      <c r="BB53" s="43" t="str">
        <f t="shared" si="121"/>
        <v/>
      </c>
      <c r="BC53" s="44" t="str">
        <f t="shared" si="122"/>
        <v/>
      </c>
      <c r="BD53" s="46"/>
      <c r="BE53" s="45"/>
      <c r="BF53" s="45"/>
      <c r="BG53" s="45"/>
      <c r="BH53" s="42" t="str">
        <f t="shared" si="123"/>
        <v/>
      </c>
      <c r="BI53" s="43" t="str">
        <f t="shared" si="124"/>
        <v/>
      </c>
      <c r="BJ53" s="44" t="str">
        <f t="shared" si="125"/>
        <v/>
      </c>
      <c r="BK53" s="19"/>
      <c r="BL53" s="19"/>
      <c r="BM53" s="19"/>
      <c r="BN53" s="19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</row>
    <row r="54" spans="1:241" s="13" customFormat="1" ht="26" x14ac:dyDescent="0.15">
      <c r="A54" s="60"/>
      <c r="B54" s="3" t="s">
        <v>78</v>
      </c>
      <c r="C54" s="24"/>
      <c r="D54" s="46"/>
      <c r="E54" s="45"/>
      <c r="F54" s="45"/>
      <c r="G54" s="45"/>
      <c r="H54" s="42" t="str">
        <f t="shared" si="84"/>
        <v/>
      </c>
      <c r="I54" s="43" t="str">
        <f t="shared" si="85"/>
        <v/>
      </c>
      <c r="J54" s="44" t="str">
        <f t="shared" si="86"/>
        <v/>
      </c>
      <c r="K54" s="46"/>
      <c r="L54" s="45"/>
      <c r="M54" s="45"/>
      <c r="N54" s="45"/>
      <c r="O54" s="42" t="str">
        <f t="shared" si="87"/>
        <v/>
      </c>
      <c r="P54" s="43" t="str">
        <f t="shared" si="88"/>
        <v/>
      </c>
      <c r="Q54" s="44" t="str">
        <f t="shared" si="89"/>
        <v/>
      </c>
      <c r="R54" s="28"/>
      <c r="S54" s="46"/>
      <c r="T54" s="45"/>
      <c r="U54" s="45"/>
      <c r="V54" s="45"/>
      <c r="W54" s="42" t="str">
        <f t="shared" si="108"/>
        <v/>
      </c>
      <c r="X54" s="43" t="str">
        <f t="shared" si="109"/>
        <v/>
      </c>
      <c r="Y54" s="44" t="str">
        <f t="shared" si="110"/>
        <v/>
      </c>
      <c r="Z54" s="46"/>
      <c r="AA54" s="45"/>
      <c r="AB54" s="45"/>
      <c r="AC54" s="45"/>
      <c r="AD54" s="42" t="str">
        <f t="shared" si="111"/>
        <v/>
      </c>
      <c r="AE54" s="43" t="str">
        <f t="shared" si="112"/>
        <v/>
      </c>
      <c r="AF54" s="44" t="str">
        <f t="shared" si="113"/>
        <v/>
      </c>
      <c r="AG54" s="19"/>
      <c r="AH54" s="46"/>
      <c r="AI54" s="45"/>
      <c r="AJ54" s="45"/>
      <c r="AK54" s="45"/>
      <c r="AL54" s="42" t="str">
        <f t="shared" si="114"/>
        <v/>
      </c>
      <c r="AM54" s="43" t="str">
        <f t="shared" si="115"/>
        <v/>
      </c>
      <c r="AN54" s="44" t="str">
        <f t="shared" si="116"/>
        <v/>
      </c>
      <c r="AO54" s="46"/>
      <c r="AP54" s="45"/>
      <c r="AQ54" s="45"/>
      <c r="AR54" s="45"/>
      <c r="AS54" s="42" t="str">
        <f t="shared" si="117"/>
        <v/>
      </c>
      <c r="AT54" s="43" t="str">
        <f t="shared" si="118"/>
        <v/>
      </c>
      <c r="AU54" s="44" t="str">
        <f t="shared" si="119"/>
        <v/>
      </c>
      <c r="AV54" s="19"/>
      <c r="AW54" s="46"/>
      <c r="AX54" s="45"/>
      <c r="AY54" s="45"/>
      <c r="AZ54" s="45"/>
      <c r="BA54" s="42" t="str">
        <f t="shared" si="120"/>
        <v/>
      </c>
      <c r="BB54" s="43" t="str">
        <f t="shared" si="121"/>
        <v/>
      </c>
      <c r="BC54" s="44" t="str">
        <f t="shared" si="122"/>
        <v/>
      </c>
      <c r="BD54" s="46"/>
      <c r="BE54" s="45"/>
      <c r="BF54" s="45"/>
      <c r="BG54" s="45"/>
      <c r="BH54" s="42" t="str">
        <f t="shared" si="123"/>
        <v/>
      </c>
      <c r="BI54" s="43" t="str">
        <f t="shared" si="124"/>
        <v/>
      </c>
      <c r="BJ54" s="44" t="str">
        <f t="shared" si="125"/>
        <v/>
      </c>
      <c r="BK54" s="19"/>
      <c r="BL54" s="19"/>
      <c r="BM54" s="19"/>
      <c r="BN54" s="19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</row>
    <row r="55" spans="1:241" s="13" customFormat="1" ht="26" x14ac:dyDescent="0.15">
      <c r="A55" s="60"/>
      <c r="B55" s="3" t="s">
        <v>79</v>
      </c>
      <c r="C55" s="24"/>
      <c r="D55" s="46"/>
      <c r="E55" s="45"/>
      <c r="F55" s="45"/>
      <c r="G55" s="45"/>
      <c r="H55" s="42" t="str">
        <f t="shared" si="84"/>
        <v/>
      </c>
      <c r="I55" s="43" t="str">
        <f t="shared" si="85"/>
        <v/>
      </c>
      <c r="J55" s="44" t="str">
        <f t="shared" si="86"/>
        <v/>
      </c>
      <c r="K55" s="46" t="s">
        <v>14</v>
      </c>
      <c r="L55" s="45">
        <v>15</v>
      </c>
      <c r="M55" s="45">
        <v>25</v>
      </c>
      <c r="N55" s="45">
        <v>4</v>
      </c>
      <c r="O55" s="42">
        <f t="shared" si="87"/>
        <v>60</v>
      </c>
      <c r="P55" s="43">
        <f t="shared" si="88"/>
        <v>0.8</v>
      </c>
      <c r="Q55" s="44">
        <f t="shared" si="89"/>
        <v>42.251760650701151</v>
      </c>
      <c r="R55" s="28"/>
      <c r="S55" s="46"/>
      <c r="T55" s="45"/>
      <c r="U55" s="45"/>
      <c r="V55" s="45"/>
      <c r="W55" s="42" t="str">
        <f t="shared" si="108"/>
        <v/>
      </c>
      <c r="X55" s="43" t="str">
        <f t="shared" si="109"/>
        <v/>
      </c>
      <c r="Y55" s="44" t="str">
        <f t="shared" si="110"/>
        <v/>
      </c>
      <c r="Z55" s="46"/>
      <c r="AA55" s="45"/>
      <c r="AB55" s="45"/>
      <c r="AC55" s="45"/>
      <c r="AD55" s="42" t="str">
        <f t="shared" si="111"/>
        <v/>
      </c>
      <c r="AE55" s="43" t="str">
        <f t="shared" si="112"/>
        <v/>
      </c>
      <c r="AF55" s="44" t="str">
        <f t="shared" si="113"/>
        <v/>
      </c>
      <c r="AG55" s="19"/>
      <c r="AH55" s="46"/>
      <c r="AI55" s="45"/>
      <c r="AJ55" s="45"/>
      <c r="AK55" s="45"/>
      <c r="AL55" s="42" t="str">
        <f t="shared" si="114"/>
        <v/>
      </c>
      <c r="AM55" s="43" t="str">
        <f t="shared" si="115"/>
        <v/>
      </c>
      <c r="AN55" s="44" t="str">
        <f t="shared" si="116"/>
        <v/>
      </c>
      <c r="AO55" s="46"/>
      <c r="AP55" s="45"/>
      <c r="AQ55" s="45"/>
      <c r="AR55" s="45"/>
      <c r="AS55" s="42" t="str">
        <f t="shared" si="117"/>
        <v/>
      </c>
      <c r="AT55" s="43" t="str">
        <f t="shared" si="118"/>
        <v/>
      </c>
      <c r="AU55" s="44" t="str">
        <f t="shared" si="119"/>
        <v/>
      </c>
      <c r="AV55" s="19"/>
      <c r="AW55" s="46"/>
      <c r="AX55" s="45"/>
      <c r="AY55" s="45"/>
      <c r="AZ55" s="45"/>
      <c r="BA55" s="42" t="str">
        <f t="shared" si="120"/>
        <v/>
      </c>
      <c r="BB55" s="43" t="str">
        <f t="shared" si="121"/>
        <v/>
      </c>
      <c r="BC55" s="44" t="str">
        <f t="shared" si="122"/>
        <v/>
      </c>
      <c r="BD55" s="46"/>
      <c r="BE55" s="45"/>
      <c r="BF55" s="45"/>
      <c r="BG55" s="45"/>
      <c r="BH55" s="42" t="str">
        <f t="shared" si="123"/>
        <v/>
      </c>
      <c r="BI55" s="43" t="str">
        <f t="shared" si="124"/>
        <v/>
      </c>
      <c r="BJ55" s="44" t="str">
        <f t="shared" si="125"/>
        <v/>
      </c>
      <c r="BK55" s="19"/>
      <c r="BL55" s="19"/>
      <c r="BM55" s="19"/>
      <c r="BN55" s="19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</row>
    <row r="56" spans="1:241" s="13" customFormat="1" x14ac:dyDescent="0.15">
      <c r="A56" s="60"/>
      <c r="B56" s="8"/>
      <c r="C56" s="24"/>
      <c r="D56" s="46"/>
      <c r="E56" s="45"/>
      <c r="F56" s="45"/>
      <c r="G56" s="45"/>
      <c r="H56" s="42" t="str">
        <f t="shared" si="84"/>
        <v/>
      </c>
      <c r="I56" s="43" t="str">
        <f t="shared" si="85"/>
        <v/>
      </c>
      <c r="J56" s="44" t="str">
        <f t="shared" si="86"/>
        <v/>
      </c>
      <c r="K56" s="46"/>
      <c r="L56" s="45"/>
      <c r="M56" s="45"/>
      <c r="N56" s="45"/>
      <c r="O56" s="42" t="str">
        <f t="shared" si="87"/>
        <v/>
      </c>
      <c r="P56" s="43" t="str">
        <f t="shared" si="88"/>
        <v/>
      </c>
      <c r="Q56" s="44" t="str">
        <f t="shared" si="89"/>
        <v/>
      </c>
      <c r="R56" s="28"/>
      <c r="S56" s="46"/>
      <c r="T56" s="45"/>
      <c r="U56" s="45"/>
      <c r="V56" s="45"/>
      <c r="W56" s="42" t="str">
        <f t="shared" si="108"/>
        <v/>
      </c>
      <c r="X56" s="43" t="str">
        <f t="shared" si="109"/>
        <v/>
      </c>
      <c r="Y56" s="44" t="str">
        <f t="shared" si="110"/>
        <v/>
      </c>
      <c r="Z56" s="46"/>
      <c r="AA56" s="45"/>
      <c r="AB56" s="45"/>
      <c r="AC56" s="45"/>
      <c r="AD56" s="42" t="str">
        <f t="shared" si="111"/>
        <v/>
      </c>
      <c r="AE56" s="43" t="str">
        <f t="shared" si="112"/>
        <v/>
      </c>
      <c r="AF56" s="44" t="str">
        <f t="shared" si="113"/>
        <v/>
      </c>
      <c r="AG56" s="19"/>
      <c r="AH56" s="46"/>
      <c r="AI56" s="45"/>
      <c r="AJ56" s="45"/>
      <c r="AK56" s="45"/>
      <c r="AL56" s="42" t="str">
        <f t="shared" si="114"/>
        <v/>
      </c>
      <c r="AM56" s="43" t="str">
        <f t="shared" si="115"/>
        <v/>
      </c>
      <c r="AN56" s="44" t="str">
        <f t="shared" si="116"/>
        <v/>
      </c>
      <c r="AO56" s="46"/>
      <c r="AP56" s="45"/>
      <c r="AQ56" s="45"/>
      <c r="AR56" s="45"/>
      <c r="AS56" s="42" t="str">
        <f t="shared" si="117"/>
        <v/>
      </c>
      <c r="AT56" s="43" t="str">
        <f t="shared" si="118"/>
        <v/>
      </c>
      <c r="AU56" s="44" t="str">
        <f t="shared" si="119"/>
        <v/>
      </c>
      <c r="AV56" s="24"/>
      <c r="AW56" s="46"/>
      <c r="AX56" s="45"/>
      <c r="AY56" s="45"/>
      <c r="AZ56" s="45"/>
      <c r="BA56" s="42" t="str">
        <f t="shared" si="120"/>
        <v/>
      </c>
      <c r="BB56" s="43" t="str">
        <f t="shared" si="121"/>
        <v/>
      </c>
      <c r="BC56" s="44" t="str">
        <f t="shared" si="122"/>
        <v/>
      </c>
      <c r="BD56" s="46"/>
      <c r="BE56" s="45"/>
      <c r="BF56" s="45"/>
      <c r="BG56" s="45"/>
      <c r="BH56" s="42" t="str">
        <f t="shared" si="123"/>
        <v/>
      </c>
      <c r="BI56" s="43" t="str">
        <f t="shared" si="124"/>
        <v/>
      </c>
      <c r="BJ56" s="44" t="str">
        <f t="shared" si="125"/>
        <v/>
      </c>
      <c r="BK56" s="24"/>
      <c r="BL56" s="19"/>
      <c r="BM56" s="19"/>
      <c r="BN56" s="19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</row>
    <row r="57" spans="1:241" s="13" customFormat="1" x14ac:dyDescent="0.15">
      <c r="A57" s="60"/>
      <c r="B57" s="16" t="s">
        <v>64</v>
      </c>
      <c r="C57" s="25"/>
      <c r="D57" s="50"/>
      <c r="E57" s="51"/>
      <c r="F57" s="51"/>
      <c r="G57" s="51"/>
      <c r="H57" s="51"/>
      <c r="I57" s="52">
        <f>IF(COUNT(I47:I56)=0,"0",SUM(I47:I56)/COUNT(I47:I56))</f>
        <v>0.8</v>
      </c>
      <c r="J57" s="53">
        <f>SUM(J47:J56)</f>
        <v>215.5794660736918</v>
      </c>
      <c r="K57" s="50"/>
      <c r="L57" s="51"/>
      <c r="M57" s="51"/>
      <c r="N57" s="51"/>
      <c r="O57" s="51"/>
      <c r="P57" s="52">
        <f>IF(COUNT(P47:P56)=0,"0",SUM(P47:P56)/COUNT(P47:P56))</f>
        <v>0.8</v>
      </c>
      <c r="Q57" s="53">
        <f>SUM(Q47:Q56)</f>
        <v>212.2773272570974</v>
      </c>
      <c r="R57" s="28"/>
      <c r="S57" s="50"/>
      <c r="T57" s="51"/>
      <c r="U57" s="51"/>
      <c r="V57" s="51"/>
      <c r="W57" s="51"/>
      <c r="X57" s="52" t="str">
        <f>IF(COUNT(X47:X56)=0,"",SUM(X47:X56)/COUNT(X47:X56))</f>
        <v/>
      </c>
      <c r="Y57" s="53">
        <f>SUM(Y47:Y56)</f>
        <v>0</v>
      </c>
      <c r="Z57" s="50"/>
      <c r="AA57" s="51"/>
      <c r="AB57" s="51"/>
      <c r="AC57" s="51"/>
      <c r="AD57" s="51"/>
      <c r="AE57" s="52" t="str">
        <f>IF(COUNT(AE47:AE56)=0,"",SUM(AE47:AE56)/COUNT(AE47:AE56))</f>
        <v/>
      </c>
      <c r="AF57" s="53">
        <f>SUM(AF47:AF56)</f>
        <v>0</v>
      </c>
      <c r="AG57" s="25"/>
      <c r="AH57" s="50"/>
      <c r="AI57" s="51"/>
      <c r="AJ57" s="51"/>
      <c r="AK57" s="51"/>
      <c r="AL57" s="51"/>
      <c r="AM57" s="52" t="str">
        <f>IF(COUNT(AM47:AM56)=0,"",SUM(AM47:AM56)/COUNT(AM47:AM56))</f>
        <v/>
      </c>
      <c r="AN57" s="53">
        <f>SUM(AN47:AN56)</f>
        <v>0</v>
      </c>
      <c r="AO57" s="50"/>
      <c r="AP57" s="51"/>
      <c r="AQ57" s="51"/>
      <c r="AR57" s="51"/>
      <c r="AS57" s="51"/>
      <c r="AT57" s="52" t="str">
        <f>IF(COUNT(AT47:AT56)=0,"",SUM(AT47:AT56)/COUNT(AT47:AT56))</f>
        <v/>
      </c>
      <c r="AU57" s="53">
        <f>SUM(AU47:AU56)</f>
        <v>0</v>
      </c>
      <c r="AV57" s="25"/>
      <c r="AW57" s="50"/>
      <c r="AX57" s="51"/>
      <c r="AY57" s="51"/>
      <c r="AZ57" s="51"/>
      <c r="BA57" s="51"/>
      <c r="BB57" s="52" t="str">
        <f>IF(COUNT(BB47:BB56)=0,"",SUM(BB47:BB56)/COUNT(BB47:BB56))</f>
        <v/>
      </c>
      <c r="BC57" s="53">
        <f>SUM(BC47:BC56)</f>
        <v>0</v>
      </c>
      <c r="BD57" s="50"/>
      <c r="BE57" s="51"/>
      <c r="BF57" s="51"/>
      <c r="BG57" s="51"/>
      <c r="BH57" s="51"/>
      <c r="BI57" s="52" t="str">
        <f>IF(COUNT(BI47:BI56)=0,"",SUM(BI47:BI56)/COUNT(BI47:BI56))</f>
        <v/>
      </c>
      <c r="BJ57" s="53">
        <f>SUM(BJ47:BJ56)</f>
        <v>0</v>
      </c>
      <c r="BK57" s="25"/>
      <c r="BL57" s="19"/>
      <c r="BM57" s="19"/>
      <c r="BN57" s="19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</row>
    <row r="58" spans="1:241" s="13" customFormat="1" x14ac:dyDescent="0.15">
      <c r="A58" s="15"/>
      <c r="B58" s="7"/>
      <c r="C58" s="1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1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19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19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19"/>
      <c r="BL58" s="19"/>
      <c r="BM58" s="19"/>
      <c r="BN58" s="19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</row>
    <row r="59" spans="1:241" s="13" customFormat="1" x14ac:dyDescent="0.15">
      <c r="A59" s="60" t="s">
        <v>53</v>
      </c>
      <c r="B59" s="14"/>
      <c r="C59" s="23"/>
      <c r="D59" s="9"/>
      <c r="E59" s="10" t="s">
        <v>48</v>
      </c>
      <c r="F59" s="10" t="s">
        <v>49</v>
      </c>
      <c r="G59" s="10" t="s">
        <v>5</v>
      </c>
      <c r="H59" s="10" t="s">
        <v>4</v>
      </c>
      <c r="I59" s="10" t="s">
        <v>6</v>
      </c>
      <c r="J59" s="11" t="s">
        <v>50</v>
      </c>
      <c r="K59" s="9"/>
      <c r="L59" s="10" t="s">
        <v>48</v>
      </c>
      <c r="M59" s="10" t="s">
        <v>49</v>
      </c>
      <c r="N59" s="10" t="s">
        <v>5</v>
      </c>
      <c r="O59" s="10" t="s">
        <v>4</v>
      </c>
      <c r="P59" s="10" t="s">
        <v>6</v>
      </c>
      <c r="Q59" s="11" t="s">
        <v>50</v>
      </c>
      <c r="R59" s="28"/>
      <c r="S59" s="9"/>
      <c r="T59" s="10" t="s">
        <v>48</v>
      </c>
      <c r="U59" s="10" t="s">
        <v>49</v>
      </c>
      <c r="V59" s="10" t="s">
        <v>5</v>
      </c>
      <c r="W59" s="10" t="s">
        <v>4</v>
      </c>
      <c r="X59" s="10" t="s">
        <v>6</v>
      </c>
      <c r="Y59" s="11" t="s">
        <v>50</v>
      </c>
      <c r="Z59" s="9"/>
      <c r="AA59" s="10" t="s">
        <v>48</v>
      </c>
      <c r="AB59" s="10" t="s">
        <v>49</v>
      </c>
      <c r="AC59" s="10" t="s">
        <v>5</v>
      </c>
      <c r="AD59" s="10" t="s">
        <v>4</v>
      </c>
      <c r="AE59" s="10" t="s">
        <v>6</v>
      </c>
      <c r="AF59" s="11" t="s">
        <v>50</v>
      </c>
      <c r="AG59" s="23"/>
      <c r="AH59" s="9"/>
      <c r="AI59" s="10" t="s">
        <v>48</v>
      </c>
      <c r="AJ59" s="10" t="s">
        <v>49</v>
      </c>
      <c r="AK59" s="10" t="s">
        <v>5</v>
      </c>
      <c r="AL59" s="10" t="s">
        <v>4</v>
      </c>
      <c r="AM59" s="10" t="s">
        <v>6</v>
      </c>
      <c r="AN59" s="11" t="s">
        <v>50</v>
      </c>
      <c r="AO59" s="9"/>
      <c r="AP59" s="10" t="s">
        <v>48</v>
      </c>
      <c r="AQ59" s="10" t="s">
        <v>49</v>
      </c>
      <c r="AR59" s="10" t="s">
        <v>5</v>
      </c>
      <c r="AS59" s="10" t="s">
        <v>4</v>
      </c>
      <c r="AT59" s="10" t="s">
        <v>6</v>
      </c>
      <c r="AU59" s="11" t="s">
        <v>50</v>
      </c>
      <c r="AV59" s="23"/>
      <c r="AW59" s="9"/>
      <c r="AX59" s="10" t="s">
        <v>48</v>
      </c>
      <c r="AY59" s="10" t="s">
        <v>49</v>
      </c>
      <c r="AZ59" s="10" t="s">
        <v>5</v>
      </c>
      <c r="BA59" s="10" t="s">
        <v>4</v>
      </c>
      <c r="BB59" s="10" t="s">
        <v>6</v>
      </c>
      <c r="BC59" s="11" t="s">
        <v>50</v>
      </c>
      <c r="BD59" s="9"/>
      <c r="BE59" s="10" t="s">
        <v>48</v>
      </c>
      <c r="BF59" s="10" t="s">
        <v>49</v>
      </c>
      <c r="BG59" s="10" t="s">
        <v>5</v>
      </c>
      <c r="BH59" s="10" t="s">
        <v>4</v>
      </c>
      <c r="BI59" s="10" t="s">
        <v>6</v>
      </c>
      <c r="BJ59" s="11" t="s">
        <v>50</v>
      </c>
      <c r="BK59" s="23"/>
      <c r="BL59" s="32"/>
      <c r="BM59" s="32"/>
      <c r="BN59" s="32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</row>
    <row r="60" spans="1:241" s="13" customFormat="1" x14ac:dyDescent="0.15">
      <c r="A60" s="60"/>
      <c r="B60" s="3" t="s">
        <v>82</v>
      </c>
      <c r="C60" s="19"/>
      <c r="D60" s="46" t="s">
        <v>14</v>
      </c>
      <c r="E60" s="45">
        <v>30</v>
      </c>
      <c r="F60" s="45">
        <v>38</v>
      </c>
      <c r="G60" s="45">
        <v>7</v>
      </c>
      <c r="H60" s="42">
        <f>IF(D60="","",E60*G60)</f>
        <v>210</v>
      </c>
      <c r="I60" s="43">
        <f>IF(D60="","",$BN$3)</f>
        <v>0.8</v>
      </c>
      <c r="J60" s="44">
        <f>IF(D60="","",IF(I60&lt;((F60-E60)/(H60-E60)),E60+SQRT(I60*(F60-E60)*(H60-E60)),H60-SQRT(H60^2-I60*(H60-E60)*(H60-F60)+(F60-E60)*(H60-F60)-2*H60*F60+F60^2)))</f>
        <v>131.310737708376</v>
      </c>
      <c r="K60" s="46"/>
      <c r="L60" s="45"/>
      <c r="M60" s="45"/>
      <c r="N60" s="45"/>
      <c r="O60" s="42" t="str">
        <f>IF(K60="","",L60*N60)</f>
        <v/>
      </c>
      <c r="P60" s="43" t="str">
        <f>IF(K60="","",$BN$3)</f>
        <v/>
      </c>
      <c r="Q60" s="44" t="str">
        <f>IF(K60="","",IF(P60&lt;((M60-L60)/(O60-L60)),L60+SQRT(P60*(M60-L60)*(O60-L60)),O60-SQRT(O60^2-P60*(O60-L60)*(O60-M60)+(M60-L60)*(O60-M60)-2*O60*M60+M60^2)))</f>
        <v/>
      </c>
      <c r="R60" s="28"/>
      <c r="S60" s="46"/>
      <c r="T60" s="45"/>
      <c r="U60" s="45"/>
      <c r="V60" s="45"/>
      <c r="W60" s="42" t="str">
        <f>IF(S60="","",T60*V60)</f>
        <v/>
      </c>
      <c r="X60" s="43" t="str">
        <f>IF(S60="","",$BN$3)</f>
        <v/>
      </c>
      <c r="Y60" s="44" t="str">
        <f>IF(S60="","",IF(X60&lt;((U60-T60)/(W60-T60)),T60+SQRT(X60*(U60-T60)*(W60-T60)),W60-SQRT(W60^2-X60*(W60-T60)*(W60-U60)+(U60-T60)*(W60-U60)-2*W60*U60+U60^2)))</f>
        <v/>
      </c>
      <c r="Z60" s="46"/>
      <c r="AA60" s="45"/>
      <c r="AB60" s="45"/>
      <c r="AC60" s="45"/>
      <c r="AD60" s="42" t="str">
        <f>IF(Z60="","",AA60*AC60)</f>
        <v/>
      </c>
      <c r="AE60" s="43" t="str">
        <f>IF(Z60="","",$BN$3)</f>
        <v/>
      </c>
      <c r="AF60" s="44" t="str">
        <f>IF(Z60="","",IF(AE60&lt;((AB60-AA60)/(AD60-AA60)),AA60+SQRT(AE60*(AB60-AA60)*(AD60-AA60)),AD60-SQRT(AD60^2-AE60*(AD60-AA60)*(AD60-AB60)+(AB60-AA60)*(AD60-AB60)-2*AD60*AB60+AB60^2)))</f>
        <v/>
      </c>
      <c r="AG60" s="19"/>
      <c r="AH60" s="46"/>
      <c r="AI60" s="45"/>
      <c r="AJ60" s="45"/>
      <c r="AK60" s="45"/>
      <c r="AL60" s="42" t="str">
        <f>IF(AH60="","",AI60*AK60)</f>
        <v/>
      </c>
      <c r="AM60" s="43" t="str">
        <f>IF(AH60="","",$BN$3)</f>
        <v/>
      </c>
      <c r="AN60" s="44" t="str">
        <f>IF(AH60="","",IF(AM60&lt;((AJ60-AI60)/(AL60-AI60)),AI60+SQRT(AM60*(AJ60-AI60)*(AL60-AI60)),AL60-SQRT(AL60^2-AM60*(AL60-AI60)*(AL60-AJ60)+(AJ60-AI60)*(AL60-AJ60)-2*AL60*AJ60+AJ60^2)))</f>
        <v/>
      </c>
      <c r="AO60" s="46"/>
      <c r="AP60" s="45"/>
      <c r="AQ60" s="45"/>
      <c r="AR60" s="45"/>
      <c r="AS60" s="42" t="str">
        <f>IF(AO60="","",AP60*AR60)</f>
        <v/>
      </c>
      <c r="AT60" s="43" t="str">
        <f>IF(AO60="","",$BN$3)</f>
        <v/>
      </c>
      <c r="AU60" s="44" t="str">
        <f>IF(AO60="","",IF(AT60&lt;((AQ60-AP60)/(AS60-AP60)),AP60+SQRT(AT60*(AQ60-AP60)*(AS60-AP60)),AS60-SQRT(AS60^2-AT60*(AS60-AP60)*(AS60-AQ60)+(AQ60-AP60)*(AS60-AQ60)-2*AS60*AQ60+AQ60^2)))</f>
        <v/>
      </c>
      <c r="AV60" s="19"/>
      <c r="AW60" s="46"/>
      <c r="AX60" s="45"/>
      <c r="AY60" s="45"/>
      <c r="AZ60" s="45"/>
      <c r="BA60" s="42" t="str">
        <f>IF(AW60="","",AX60*AZ60)</f>
        <v/>
      </c>
      <c r="BB60" s="43" t="str">
        <f>IF(AW60="","",$BN$3)</f>
        <v/>
      </c>
      <c r="BC60" s="44" t="str">
        <f>IF(AW60="","",IF(BB60&lt;((AY60-AX60)/(BA60-AX60)),AX60+SQRT(BB60*(AY60-AX60)*(BA60-AX60)),BA60-SQRT(BA60^2-BB60*(BA60-AX60)*(BA60-AY60)+(AY60-AX60)*(BA60-AY60)-2*BA60*AY60+AY60^2)))</f>
        <v/>
      </c>
      <c r="BD60" s="46"/>
      <c r="BE60" s="45"/>
      <c r="BF60" s="45"/>
      <c r="BG60" s="45"/>
      <c r="BH60" s="42" t="str">
        <f>IF(BD60="","",BE60*BG60)</f>
        <v/>
      </c>
      <c r="BI60" s="43" t="str">
        <f>IF(BD60="","",$BN$3)</f>
        <v/>
      </c>
      <c r="BJ60" s="44" t="str">
        <f>IF(BD60="","",IF(BI60&lt;((BF60-BE60)/(BH60-BE60)),BE60+SQRT(BI60*(BF60-BE60)*(BH60-BE60)),BH60-SQRT(BH60^2-BI60*(BH60-BE60)*(BH60-BF60)+(BF60-BE60)*(BH60-BF60)-2*BH60*BF60+BF60^2)))</f>
        <v/>
      </c>
      <c r="BK60" s="19"/>
      <c r="BL60" s="19"/>
      <c r="BM60" s="19"/>
      <c r="BN60" s="19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</row>
    <row r="61" spans="1:241" s="13" customFormat="1" x14ac:dyDescent="0.15">
      <c r="A61" s="60"/>
      <c r="B61" s="3" t="s">
        <v>83</v>
      </c>
      <c r="C61" s="19"/>
      <c r="D61" s="46" t="s">
        <v>14</v>
      </c>
      <c r="E61" s="45">
        <v>23</v>
      </c>
      <c r="F61" s="45">
        <v>56</v>
      </c>
      <c r="G61" s="45">
        <v>4</v>
      </c>
      <c r="H61" s="42">
        <f t="shared" ref="H61:H69" si="126">IF(D61="","",E61*G61)</f>
        <v>92</v>
      </c>
      <c r="I61" s="43">
        <f t="shared" ref="I61:I69" si="127">IF(D61="","",$BN$3)</f>
        <v>0.8</v>
      </c>
      <c r="J61" s="44">
        <f t="shared" ref="J61:J69" si="128">IF(D61="","",IF(I61&lt;((F61-E61)/(H61-E61)),E61+SQRT(I61*(F61-E61)*(H61-E61)),H61-SQRT(H61^2-I61*(H61-E61)*(H61-F61)+(F61-E61)*(H61-F61)-2*H61*F61+F61^2)))</f>
        <v>69.71098925479194</v>
      </c>
      <c r="K61" s="46"/>
      <c r="L61" s="45"/>
      <c r="M61" s="45"/>
      <c r="N61" s="45"/>
      <c r="O61" s="42" t="str">
        <f t="shared" ref="O61:O69" si="129">IF(K61="","",L61*N61)</f>
        <v/>
      </c>
      <c r="P61" s="43" t="str">
        <f t="shared" ref="P61:P69" si="130">IF(K61="","",$BN$3)</f>
        <v/>
      </c>
      <c r="Q61" s="44" t="str">
        <f t="shared" ref="Q61:Q69" si="131">IF(K61="","",IF(P61&lt;((M61-L61)/(O61-L61)),L61+SQRT(P61*(M61-L61)*(O61-L61)),O61-SQRT(O61^2-P61*(O61-L61)*(O61-M61)+(M61-L61)*(O61-M61)-2*O61*M61+M61^2)))</f>
        <v/>
      </c>
      <c r="R61" s="28"/>
      <c r="S61" s="46"/>
      <c r="T61" s="45"/>
      <c r="U61" s="45"/>
      <c r="V61" s="45"/>
      <c r="W61" s="42" t="str">
        <f t="shared" ref="W61" si="132">IF(S61="","",T61*V61)</f>
        <v/>
      </c>
      <c r="X61" s="43" t="str">
        <f t="shared" ref="X61" si="133">IF(S61="","",$BN$3)</f>
        <v/>
      </c>
      <c r="Y61" s="44" t="str">
        <f t="shared" ref="Y61" si="134">IF(S61="","",IF(X61&lt;((U61-T61)/(W61-T61)),T61+SQRT(X61*(U61-T61)*(W61-T61)),W61-SQRT(W61^2-X61*(W61-T61)*(W61-U61)+(U61-T61)*(W61-U61)-2*W61*U61+U61^2)))</f>
        <v/>
      </c>
      <c r="Z61" s="46"/>
      <c r="AA61" s="45"/>
      <c r="AB61" s="45"/>
      <c r="AC61" s="45"/>
      <c r="AD61" s="42" t="str">
        <f t="shared" ref="AD61" si="135">IF(Z61="","",AA61*AC61)</f>
        <v/>
      </c>
      <c r="AE61" s="43" t="str">
        <f t="shared" ref="AE61" si="136">IF(Z61="","",$BN$3)</f>
        <v/>
      </c>
      <c r="AF61" s="44" t="str">
        <f t="shared" ref="AF61" si="137">IF(Z61="","",IF(AE61&lt;((AB61-AA61)/(AD61-AA61)),AA61+SQRT(AE61*(AB61-AA61)*(AD61-AA61)),AD61-SQRT(AD61^2-AE61*(AD61-AA61)*(AD61-AB61)+(AB61-AA61)*(AD61-AB61)-2*AD61*AB61+AB61^2)))</f>
        <v/>
      </c>
      <c r="AG61" s="19"/>
      <c r="AH61" s="46"/>
      <c r="AI61" s="45"/>
      <c r="AJ61" s="45"/>
      <c r="AK61" s="45"/>
      <c r="AL61" s="42" t="str">
        <f t="shared" ref="AL61" si="138">IF(AH61="","",AI61*AK61)</f>
        <v/>
      </c>
      <c r="AM61" s="43" t="str">
        <f t="shared" ref="AM61" si="139">IF(AH61="","",$BN$3)</f>
        <v/>
      </c>
      <c r="AN61" s="44" t="str">
        <f t="shared" ref="AN61" si="140">IF(AH61="","",IF(AM61&lt;((AJ61-AI61)/(AL61-AI61)),AI61+SQRT(AM61*(AJ61-AI61)*(AL61-AI61)),AL61-SQRT(AL61^2-AM61*(AL61-AI61)*(AL61-AJ61)+(AJ61-AI61)*(AL61-AJ61)-2*AL61*AJ61+AJ61^2)))</f>
        <v/>
      </c>
      <c r="AO61" s="46"/>
      <c r="AP61" s="45"/>
      <c r="AQ61" s="45"/>
      <c r="AR61" s="45"/>
      <c r="AS61" s="42" t="str">
        <f t="shared" ref="AS61" si="141">IF(AO61="","",AP61*AR61)</f>
        <v/>
      </c>
      <c r="AT61" s="43" t="str">
        <f t="shared" ref="AT61" si="142">IF(AO61="","",$BN$3)</f>
        <v/>
      </c>
      <c r="AU61" s="44" t="str">
        <f t="shared" ref="AU61" si="143">IF(AO61="","",IF(AT61&lt;((AQ61-AP61)/(AS61-AP61)),AP61+SQRT(AT61*(AQ61-AP61)*(AS61-AP61)),AS61-SQRT(AS61^2-AT61*(AS61-AP61)*(AS61-AQ61)+(AQ61-AP61)*(AS61-AQ61)-2*AS61*AQ61+AQ61^2)))</f>
        <v/>
      </c>
      <c r="AV61" s="19"/>
      <c r="AW61" s="46"/>
      <c r="AX61" s="45"/>
      <c r="AY61" s="45"/>
      <c r="AZ61" s="45"/>
      <c r="BA61" s="42" t="str">
        <f t="shared" ref="BA61" si="144">IF(AW61="","",AX61*AZ61)</f>
        <v/>
      </c>
      <c r="BB61" s="43" t="str">
        <f t="shared" ref="BB61" si="145">IF(AW61="","",$BN$3)</f>
        <v/>
      </c>
      <c r="BC61" s="44" t="str">
        <f t="shared" ref="BC61" si="146">IF(AW61="","",IF(BB61&lt;((AY61-AX61)/(BA61-AX61)),AX61+SQRT(BB61*(AY61-AX61)*(BA61-AX61)),BA61-SQRT(BA61^2-BB61*(BA61-AX61)*(BA61-AY61)+(AY61-AX61)*(BA61-AY61)-2*BA61*AY61+AY61^2)))</f>
        <v/>
      </c>
      <c r="BD61" s="46"/>
      <c r="BE61" s="45"/>
      <c r="BF61" s="45"/>
      <c r="BG61" s="45"/>
      <c r="BH61" s="42" t="str">
        <f t="shared" ref="BH61" si="147">IF(BD61="","",BE61*BG61)</f>
        <v/>
      </c>
      <c r="BI61" s="43" t="str">
        <f t="shared" ref="BI61" si="148">IF(BD61="","",$BN$3)</f>
        <v/>
      </c>
      <c r="BJ61" s="44" t="str">
        <f t="shared" ref="BJ61" si="149">IF(BD61="","",IF(BI61&lt;((BF61-BE61)/(BH61-BE61)),BE61+SQRT(BI61*(BF61-BE61)*(BH61-BE61)),BH61-SQRT(BH61^2-BI61*(BH61-BE61)*(BH61-BF61)+(BF61-BE61)*(BH61-BF61)-2*BH61*BF61+BF61^2)))</f>
        <v/>
      </c>
      <c r="BK61" s="19"/>
      <c r="BL61" s="19"/>
      <c r="BM61" s="19"/>
      <c r="BN61" s="19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</row>
    <row r="62" spans="1:241" s="13" customFormat="1" x14ac:dyDescent="0.15">
      <c r="A62" s="60"/>
      <c r="B62" s="3" t="s">
        <v>84</v>
      </c>
      <c r="C62" s="24"/>
      <c r="D62" s="46"/>
      <c r="E62" s="45"/>
      <c r="F62" s="45"/>
      <c r="G62" s="45"/>
      <c r="H62" s="42" t="str">
        <f>IF(D62="","",E62*G62)</f>
        <v/>
      </c>
      <c r="I62" s="43" t="str">
        <f>IF(D62="","",$BN$3)</f>
        <v/>
      </c>
      <c r="J62" s="44" t="str">
        <f>IF(D62="","",IF(I62&lt;((F62-E62)/(H62-E62)),E62+SQRT(I62*(F62-E62)*(H62-E62)),H62-SQRT(H62^2-I62*(H62-E62)*(H62-F62)+(F62-E62)*(H62-F62)-2*H62*F62+F62^2)))</f>
        <v/>
      </c>
      <c r="K62" s="46"/>
      <c r="L62" s="45"/>
      <c r="M62" s="45"/>
      <c r="N62" s="45"/>
      <c r="O62" s="42" t="str">
        <f t="shared" si="129"/>
        <v/>
      </c>
      <c r="P62" s="43" t="str">
        <f t="shared" si="130"/>
        <v/>
      </c>
      <c r="Q62" s="44" t="str">
        <f t="shared" si="131"/>
        <v/>
      </c>
      <c r="R62" s="28"/>
      <c r="S62" s="46"/>
      <c r="T62" s="45"/>
      <c r="U62" s="45"/>
      <c r="V62" s="45"/>
      <c r="W62" s="42" t="str">
        <f>IF(S62="","",T62*V62)</f>
        <v/>
      </c>
      <c r="X62" s="43" t="str">
        <f>IF(S62="","",$BN$3)</f>
        <v/>
      </c>
      <c r="Y62" s="44" t="str">
        <f>IF(S62="","",IF(X62&lt;((U62-T62)/(W62-T62)),T62+SQRT(X62*(U62-T62)*(W62-T62)),W62-SQRT(W62^2-X62*(W62-T62)*(W62-U62)+(U62-T62)*(W62-U62)-2*W62*U62+U62^2)))</f>
        <v/>
      </c>
      <c r="Z62" s="46"/>
      <c r="AA62" s="45"/>
      <c r="AB62" s="45"/>
      <c r="AC62" s="45"/>
      <c r="AD62" s="42" t="str">
        <f>IF(Z62="","",AA62*AC62)</f>
        <v/>
      </c>
      <c r="AE62" s="43" t="str">
        <f>IF(Z62="","",$BN$3)</f>
        <v/>
      </c>
      <c r="AF62" s="44" t="str">
        <f>IF(Z62="","",IF(AE62&lt;((AB62-AA62)/(AD62-AA62)),AA62+SQRT(AE62*(AB62-AA62)*(AD62-AA62)),AD62-SQRT(AD62^2-AE62*(AD62-AA62)*(AD62-AB62)+(AB62-AA62)*(AD62-AB62)-2*AD62*AB62+AB62^2)))</f>
        <v/>
      </c>
      <c r="AG62" s="19"/>
      <c r="AH62" s="46"/>
      <c r="AI62" s="45"/>
      <c r="AJ62" s="45"/>
      <c r="AK62" s="45"/>
      <c r="AL62" s="42" t="str">
        <f>IF(AH62="","",AI62*AK62)</f>
        <v/>
      </c>
      <c r="AM62" s="43" t="str">
        <f>IF(AH62="","",$BN$3)</f>
        <v/>
      </c>
      <c r="AN62" s="44" t="str">
        <f>IF(AH62="","",IF(AM62&lt;((AJ62-AI62)/(AL62-AI62)),AI62+SQRT(AM62*(AJ62-AI62)*(AL62-AI62)),AL62-SQRT(AL62^2-AM62*(AL62-AI62)*(AL62-AJ62)+(AJ62-AI62)*(AL62-AJ62)-2*AL62*AJ62+AJ62^2)))</f>
        <v/>
      </c>
      <c r="AO62" s="46"/>
      <c r="AP62" s="45"/>
      <c r="AQ62" s="45"/>
      <c r="AR62" s="45"/>
      <c r="AS62" s="42" t="str">
        <f>IF(AO62="","",AP62*AR62)</f>
        <v/>
      </c>
      <c r="AT62" s="43" t="str">
        <f>IF(AO62="","",$BN$3)</f>
        <v/>
      </c>
      <c r="AU62" s="44" t="str">
        <f>IF(AO62="","",IF(AT62&lt;((AQ62-AP62)/(AS62-AP62)),AP62+SQRT(AT62*(AQ62-AP62)*(AS62-AP62)),AS62-SQRT(AS62^2-AT62*(AS62-AP62)*(AS62-AQ62)+(AQ62-AP62)*(AS62-AQ62)-2*AS62*AQ62+AQ62^2)))</f>
        <v/>
      </c>
      <c r="AV62" s="19"/>
      <c r="AW62" s="46"/>
      <c r="AX62" s="45"/>
      <c r="AY62" s="45"/>
      <c r="AZ62" s="45"/>
      <c r="BA62" s="42" t="str">
        <f>IF(AW62="","",AX62*AZ62)</f>
        <v/>
      </c>
      <c r="BB62" s="43" t="str">
        <f>IF(AW62="","",$BN$3)</f>
        <v/>
      </c>
      <c r="BC62" s="44" t="str">
        <f>IF(AW62="","",IF(BB62&lt;((AY62-AX62)/(BA62-AX62)),AX62+SQRT(BB62*(AY62-AX62)*(BA62-AX62)),BA62-SQRT(BA62^2-BB62*(BA62-AX62)*(BA62-AY62)+(AY62-AX62)*(BA62-AY62)-2*BA62*AY62+AY62^2)))</f>
        <v/>
      </c>
      <c r="BD62" s="46"/>
      <c r="BE62" s="45"/>
      <c r="BF62" s="45"/>
      <c r="BG62" s="45"/>
      <c r="BH62" s="42" t="str">
        <f>IF(BD62="","",BE62*BG62)</f>
        <v/>
      </c>
      <c r="BI62" s="43" t="str">
        <f>IF(BD62="","",$BN$3)</f>
        <v/>
      </c>
      <c r="BJ62" s="44" t="str">
        <f>IF(BD62="","",IF(BI62&lt;((BF62-BE62)/(BH62-BE62)),BE62+SQRT(BI62*(BF62-BE62)*(BH62-BE62)),BH62-SQRT(BH62^2-BI62*(BH62-BE62)*(BH62-BF62)+(BF62-BE62)*(BH62-BF62)-2*BH62*BF62+BF62^2)))</f>
        <v/>
      </c>
      <c r="BK62" s="19"/>
      <c r="BL62" s="19"/>
      <c r="BM62" s="19"/>
      <c r="BN62" s="19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</row>
    <row r="63" spans="1:241" s="13" customFormat="1" x14ac:dyDescent="0.15">
      <c r="A63" s="60"/>
      <c r="B63" s="3" t="s">
        <v>88</v>
      </c>
      <c r="C63" s="19"/>
      <c r="D63" s="46" t="s">
        <v>14</v>
      </c>
      <c r="E63" s="45">
        <v>30</v>
      </c>
      <c r="F63" s="45">
        <v>67</v>
      </c>
      <c r="G63" s="45">
        <v>4</v>
      </c>
      <c r="H63" s="42">
        <f>IF(D63="","",E63*G63)</f>
        <v>120</v>
      </c>
      <c r="I63" s="43">
        <f>IF(D63="","",$BN$3)</f>
        <v>0.8</v>
      </c>
      <c r="J63" s="44">
        <f>IF(D63="","",IF(I63&lt;((F63-E63)/(H63-E63)),E63+SQRT(I63*(F63-E63)*(H63-E63)),H63-SQRT(H63^2-I63*(H63-E63)*(H63-F63)+(F63-E63)*(H63-F63)-2*H63*F63+F63^2)))</f>
        <v>89.113109577038998</v>
      </c>
      <c r="K63" s="46"/>
      <c r="L63" s="45"/>
      <c r="M63" s="45"/>
      <c r="N63" s="45"/>
      <c r="O63" s="42" t="str">
        <f t="shared" si="129"/>
        <v/>
      </c>
      <c r="P63" s="43" t="str">
        <f t="shared" si="130"/>
        <v/>
      </c>
      <c r="Q63" s="44" t="str">
        <f t="shared" si="131"/>
        <v/>
      </c>
      <c r="R63" s="28"/>
      <c r="S63" s="46"/>
      <c r="T63" s="45"/>
      <c r="U63" s="45"/>
      <c r="V63" s="45"/>
      <c r="W63" s="42" t="str">
        <f>IF(S63="","",T63*V63)</f>
        <v/>
      </c>
      <c r="X63" s="43" t="str">
        <f>IF(S63="","",$BN$3)</f>
        <v/>
      </c>
      <c r="Y63" s="44" t="str">
        <f>IF(S63="","",IF(X63&lt;((U63-T63)/(W63-T63)),T63+SQRT(X63*(U63-T63)*(W63-T63)),W63-SQRT(W63^2-X63*(W63-T63)*(W63-U63)+(U63-T63)*(W63-U63)-2*W63*U63+U63^2)))</f>
        <v/>
      </c>
      <c r="Z63" s="46"/>
      <c r="AA63" s="45"/>
      <c r="AB63" s="45"/>
      <c r="AC63" s="45"/>
      <c r="AD63" s="42" t="str">
        <f>IF(Z63="","",AA63*AC63)</f>
        <v/>
      </c>
      <c r="AE63" s="43" t="str">
        <f>IF(Z63="","",$BN$3)</f>
        <v/>
      </c>
      <c r="AF63" s="44" t="str">
        <f>IF(Z63="","",IF(AE63&lt;((AB63-AA63)/(AD63-AA63)),AA63+SQRT(AE63*(AB63-AA63)*(AD63-AA63)),AD63-SQRT(AD63^2-AE63*(AD63-AA63)*(AD63-AB63)+(AB63-AA63)*(AD63-AB63)-2*AD63*AB63+AB63^2)))</f>
        <v/>
      </c>
      <c r="AG63" s="19"/>
      <c r="AH63" s="46"/>
      <c r="AI63" s="45"/>
      <c r="AJ63" s="45"/>
      <c r="AK63" s="45"/>
      <c r="AL63" s="42" t="str">
        <f>IF(AH63="","",AI63*AK63)</f>
        <v/>
      </c>
      <c r="AM63" s="43" t="str">
        <f>IF(AH63="","",$BN$3)</f>
        <v/>
      </c>
      <c r="AN63" s="44" t="str">
        <f>IF(AH63="","",IF(AM63&lt;((AJ63-AI63)/(AL63-AI63)),AI63+SQRT(AM63*(AJ63-AI63)*(AL63-AI63)),AL63-SQRT(AL63^2-AM63*(AL63-AI63)*(AL63-AJ63)+(AJ63-AI63)*(AL63-AJ63)-2*AL63*AJ63+AJ63^2)))</f>
        <v/>
      </c>
      <c r="AO63" s="46"/>
      <c r="AP63" s="45"/>
      <c r="AQ63" s="45"/>
      <c r="AR63" s="45"/>
      <c r="AS63" s="42" t="str">
        <f>IF(AO63="","",AP63*AR63)</f>
        <v/>
      </c>
      <c r="AT63" s="43" t="str">
        <f>IF(AO63="","",$BN$3)</f>
        <v/>
      </c>
      <c r="AU63" s="44" t="str">
        <f>IF(AO63="","",IF(AT63&lt;((AQ63-AP63)/(AS63-AP63)),AP63+SQRT(AT63*(AQ63-AP63)*(AS63-AP63)),AS63-SQRT(AS63^2-AT63*(AS63-AP63)*(AS63-AQ63)+(AQ63-AP63)*(AS63-AQ63)-2*AS63*AQ63+AQ63^2)))</f>
        <v/>
      </c>
      <c r="AV63" s="19"/>
      <c r="AW63" s="46"/>
      <c r="AX63" s="45"/>
      <c r="AY63" s="45"/>
      <c r="AZ63" s="45"/>
      <c r="BA63" s="42" t="str">
        <f>IF(AW63="","",AX63*AZ63)</f>
        <v/>
      </c>
      <c r="BB63" s="43" t="str">
        <f>IF(AW63="","",$BN$3)</f>
        <v/>
      </c>
      <c r="BC63" s="44" t="str">
        <f>IF(AW63="","",IF(BB63&lt;((AY63-AX63)/(BA63-AX63)),AX63+SQRT(BB63*(AY63-AX63)*(BA63-AX63)),BA63-SQRT(BA63^2-BB63*(BA63-AX63)*(BA63-AY63)+(AY63-AX63)*(BA63-AY63)-2*BA63*AY63+AY63^2)))</f>
        <v/>
      </c>
      <c r="BD63" s="46"/>
      <c r="BE63" s="45"/>
      <c r="BF63" s="45"/>
      <c r="BG63" s="45"/>
      <c r="BH63" s="42" t="str">
        <f>IF(BD63="","",BE63*BG63)</f>
        <v/>
      </c>
      <c r="BI63" s="43" t="str">
        <f>IF(BD63="","",$BN$3)</f>
        <v/>
      </c>
      <c r="BJ63" s="44" t="str">
        <f>IF(BD63="","",IF(BI63&lt;((BF63-BE63)/(BH63-BE63)),BE63+SQRT(BI63*(BF63-BE63)*(BH63-BE63)),BH63-SQRT(BH63^2-BI63*(BH63-BE63)*(BH63-BF63)+(BF63-BE63)*(BH63-BF63)-2*BH63*BF63+BF63^2)))</f>
        <v/>
      </c>
      <c r="BK63" s="19"/>
      <c r="BL63" s="19"/>
      <c r="BM63" s="19"/>
      <c r="BN63" s="19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</row>
    <row r="64" spans="1:241" s="13" customFormat="1" x14ac:dyDescent="0.15">
      <c r="A64" s="60"/>
      <c r="B64" s="3" t="s">
        <v>89</v>
      </c>
      <c r="C64" s="19"/>
      <c r="D64" s="46" t="s">
        <v>14</v>
      </c>
      <c r="E64" s="45">
        <v>10</v>
      </c>
      <c r="F64" s="45">
        <v>23</v>
      </c>
      <c r="G64" s="45">
        <v>3</v>
      </c>
      <c r="H64" s="42">
        <f t="shared" si="126"/>
        <v>30</v>
      </c>
      <c r="I64" s="43">
        <f t="shared" si="127"/>
        <v>0.8</v>
      </c>
      <c r="J64" s="44">
        <f t="shared" si="128"/>
        <v>24.70849737787082</v>
      </c>
      <c r="K64" s="46"/>
      <c r="L64" s="45"/>
      <c r="M64" s="45"/>
      <c r="N64" s="45"/>
      <c r="O64" s="42" t="str">
        <f t="shared" si="129"/>
        <v/>
      </c>
      <c r="P64" s="43" t="str">
        <f t="shared" si="130"/>
        <v/>
      </c>
      <c r="Q64" s="44" t="str">
        <f t="shared" si="131"/>
        <v/>
      </c>
      <c r="R64" s="28"/>
      <c r="S64" s="46"/>
      <c r="T64" s="45"/>
      <c r="U64" s="45"/>
      <c r="V64" s="45"/>
      <c r="W64" s="42" t="str">
        <f t="shared" ref="W64:W69" si="150">IF(S64="","",T64*V64)</f>
        <v/>
      </c>
      <c r="X64" s="43" t="str">
        <f t="shared" ref="X64:X69" si="151">IF(S64="","",$BN$3)</f>
        <v/>
      </c>
      <c r="Y64" s="44" t="str">
        <f t="shared" ref="Y64:Y69" si="152">IF(S64="","",IF(X64&lt;((U64-T64)/(W64-T64)),T64+SQRT(X64*(U64-T64)*(W64-T64)),W64-SQRT(W64^2-X64*(W64-T64)*(W64-U64)+(U64-T64)*(W64-U64)-2*W64*U64+U64^2)))</f>
        <v/>
      </c>
      <c r="Z64" s="46"/>
      <c r="AA64" s="45"/>
      <c r="AB64" s="45"/>
      <c r="AC64" s="45"/>
      <c r="AD64" s="42" t="str">
        <f t="shared" ref="AD64:AD69" si="153">IF(Z64="","",AA64*AC64)</f>
        <v/>
      </c>
      <c r="AE64" s="43" t="str">
        <f t="shared" ref="AE64:AE69" si="154">IF(Z64="","",$BN$3)</f>
        <v/>
      </c>
      <c r="AF64" s="44" t="str">
        <f t="shared" ref="AF64:AF69" si="155">IF(Z64="","",IF(AE64&lt;((AB64-AA64)/(AD64-AA64)),AA64+SQRT(AE64*(AB64-AA64)*(AD64-AA64)),AD64-SQRT(AD64^2-AE64*(AD64-AA64)*(AD64-AB64)+(AB64-AA64)*(AD64-AB64)-2*AD64*AB64+AB64^2)))</f>
        <v/>
      </c>
      <c r="AG64" s="19"/>
      <c r="AH64" s="46"/>
      <c r="AI64" s="45"/>
      <c r="AJ64" s="45"/>
      <c r="AK64" s="45"/>
      <c r="AL64" s="42" t="str">
        <f t="shared" ref="AL64:AL69" si="156">IF(AH64="","",AI64*AK64)</f>
        <v/>
      </c>
      <c r="AM64" s="43" t="str">
        <f t="shared" ref="AM64:AM69" si="157">IF(AH64="","",$BN$3)</f>
        <v/>
      </c>
      <c r="AN64" s="44" t="str">
        <f t="shared" ref="AN64:AN69" si="158">IF(AH64="","",IF(AM64&lt;((AJ64-AI64)/(AL64-AI64)),AI64+SQRT(AM64*(AJ64-AI64)*(AL64-AI64)),AL64-SQRT(AL64^2-AM64*(AL64-AI64)*(AL64-AJ64)+(AJ64-AI64)*(AL64-AJ64)-2*AL64*AJ64+AJ64^2)))</f>
        <v/>
      </c>
      <c r="AO64" s="46"/>
      <c r="AP64" s="45"/>
      <c r="AQ64" s="45"/>
      <c r="AR64" s="45"/>
      <c r="AS64" s="42" t="str">
        <f t="shared" ref="AS64:AS69" si="159">IF(AO64="","",AP64*AR64)</f>
        <v/>
      </c>
      <c r="AT64" s="43" t="str">
        <f t="shared" ref="AT64:AT69" si="160">IF(AO64="","",$BN$3)</f>
        <v/>
      </c>
      <c r="AU64" s="44" t="str">
        <f t="shared" ref="AU64:AU69" si="161">IF(AO64="","",IF(AT64&lt;((AQ64-AP64)/(AS64-AP64)),AP64+SQRT(AT64*(AQ64-AP64)*(AS64-AP64)),AS64-SQRT(AS64^2-AT64*(AS64-AP64)*(AS64-AQ64)+(AQ64-AP64)*(AS64-AQ64)-2*AS64*AQ64+AQ64^2)))</f>
        <v/>
      </c>
      <c r="AV64" s="19"/>
      <c r="AW64" s="46"/>
      <c r="AX64" s="45"/>
      <c r="AY64" s="45"/>
      <c r="AZ64" s="45"/>
      <c r="BA64" s="42" t="str">
        <f t="shared" ref="BA64:BA69" si="162">IF(AW64="","",AX64*AZ64)</f>
        <v/>
      </c>
      <c r="BB64" s="43" t="str">
        <f t="shared" ref="BB64:BB69" si="163">IF(AW64="","",$BN$3)</f>
        <v/>
      </c>
      <c r="BC64" s="44" t="str">
        <f t="shared" ref="BC64:BC69" si="164">IF(AW64="","",IF(BB64&lt;((AY64-AX64)/(BA64-AX64)),AX64+SQRT(BB64*(AY64-AX64)*(BA64-AX64)),BA64-SQRT(BA64^2-BB64*(BA64-AX64)*(BA64-AY64)+(AY64-AX64)*(BA64-AY64)-2*BA64*AY64+AY64^2)))</f>
        <v/>
      </c>
      <c r="BD64" s="46"/>
      <c r="BE64" s="45"/>
      <c r="BF64" s="45"/>
      <c r="BG64" s="45"/>
      <c r="BH64" s="42" t="str">
        <f t="shared" ref="BH64:BH69" si="165">IF(BD64="","",BE64*BG64)</f>
        <v/>
      </c>
      <c r="BI64" s="43" t="str">
        <f t="shared" ref="BI64:BI69" si="166">IF(BD64="","",$BN$3)</f>
        <v/>
      </c>
      <c r="BJ64" s="44" t="str">
        <f t="shared" ref="BJ64:BJ69" si="167">IF(BD64="","",IF(BI64&lt;((BF64-BE64)/(BH64-BE64)),BE64+SQRT(BI64*(BF64-BE64)*(BH64-BE64)),BH64-SQRT(BH64^2-BI64*(BH64-BE64)*(BH64-BF64)+(BF64-BE64)*(BH64-BF64)-2*BH64*BF64+BF64^2)))</f>
        <v/>
      </c>
      <c r="BK64" s="19"/>
      <c r="BL64" s="19"/>
      <c r="BM64" s="19"/>
      <c r="BN64" s="19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</row>
    <row r="65" spans="1:241" s="13" customFormat="1" x14ac:dyDescent="0.15">
      <c r="A65" s="60"/>
      <c r="B65" s="3" t="s">
        <v>85</v>
      </c>
      <c r="C65" s="19"/>
      <c r="D65" s="46"/>
      <c r="E65" s="45"/>
      <c r="F65" s="45"/>
      <c r="G65" s="45"/>
      <c r="H65" s="42" t="str">
        <f t="shared" si="126"/>
        <v/>
      </c>
      <c r="I65" s="43" t="str">
        <f t="shared" si="127"/>
        <v/>
      </c>
      <c r="J65" s="44" t="str">
        <f t="shared" si="128"/>
        <v/>
      </c>
      <c r="K65" s="46" t="s">
        <v>14</v>
      </c>
      <c r="L65" s="45">
        <v>10</v>
      </c>
      <c r="M65" s="45">
        <v>23</v>
      </c>
      <c r="N65" s="45">
        <v>5</v>
      </c>
      <c r="O65" s="42">
        <f t="shared" si="129"/>
        <v>50</v>
      </c>
      <c r="P65" s="43">
        <f t="shared" si="130"/>
        <v>0.8</v>
      </c>
      <c r="Q65" s="44">
        <f t="shared" si="131"/>
        <v>35.303061543300927</v>
      </c>
      <c r="R65" s="28"/>
      <c r="S65" s="46"/>
      <c r="T65" s="45"/>
      <c r="U65" s="45"/>
      <c r="V65" s="45"/>
      <c r="W65" s="42" t="str">
        <f t="shared" si="150"/>
        <v/>
      </c>
      <c r="X65" s="43" t="str">
        <f t="shared" si="151"/>
        <v/>
      </c>
      <c r="Y65" s="44" t="str">
        <f t="shared" si="152"/>
        <v/>
      </c>
      <c r="Z65" s="46"/>
      <c r="AA65" s="45"/>
      <c r="AB65" s="45"/>
      <c r="AC65" s="45"/>
      <c r="AD65" s="42" t="str">
        <f t="shared" si="153"/>
        <v/>
      </c>
      <c r="AE65" s="43" t="str">
        <f t="shared" si="154"/>
        <v/>
      </c>
      <c r="AF65" s="44" t="str">
        <f t="shared" si="155"/>
        <v/>
      </c>
      <c r="AG65" s="19"/>
      <c r="AH65" s="46"/>
      <c r="AI65" s="45"/>
      <c r="AJ65" s="45"/>
      <c r="AK65" s="45"/>
      <c r="AL65" s="42" t="str">
        <f t="shared" si="156"/>
        <v/>
      </c>
      <c r="AM65" s="43" t="str">
        <f t="shared" si="157"/>
        <v/>
      </c>
      <c r="AN65" s="44" t="str">
        <f t="shared" si="158"/>
        <v/>
      </c>
      <c r="AO65" s="46"/>
      <c r="AP65" s="45"/>
      <c r="AQ65" s="45"/>
      <c r="AR65" s="45"/>
      <c r="AS65" s="42" t="str">
        <f t="shared" si="159"/>
        <v/>
      </c>
      <c r="AT65" s="43" t="str">
        <f t="shared" si="160"/>
        <v/>
      </c>
      <c r="AU65" s="44" t="str">
        <f t="shared" si="161"/>
        <v/>
      </c>
      <c r="AV65" s="19"/>
      <c r="AW65" s="46"/>
      <c r="AX65" s="45"/>
      <c r="AY65" s="45"/>
      <c r="AZ65" s="45"/>
      <c r="BA65" s="42" t="str">
        <f t="shared" si="162"/>
        <v/>
      </c>
      <c r="BB65" s="43" t="str">
        <f t="shared" si="163"/>
        <v/>
      </c>
      <c r="BC65" s="44" t="str">
        <f t="shared" si="164"/>
        <v/>
      </c>
      <c r="BD65" s="46"/>
      <c r="BE65" s="45"/>
      <c r="BF65" s="45"/>
      <c r="BG65" s="45"/>
      <c r="BH65" s="42" t="str">
        <f t="shared" si="165"/>
        <v/>
      </c>
      <c r="BI65" s="43" t="str">
        <f t="shared" si="166"/>
        <v/>
      </c>
      <c r="BJ65" s="44" t="str">
        <f t="shared" si="167"/>
        <v/>
      </c>
      <c r="BK65" s="19"/>
      <c r="BL65" s="19"/>
      <c r="BM65" s="19"/>
      <c r="BN65" s="19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</row>
    <row r="66" spans="1:241" s="13" customFormat="1" x14ac:dyDescent="0.15">
      <c r="A66" s="60"/>
      <c r="B66" s="3" t="s">
        <v>86</v>
      </c>
      <c r="C66" s="19"/>
      <c r="D66" s="46"/>
      <c r="E66" s="45"/>
      <c r="F66" s="45"/>
      <c r="G66" s="45"/>
      <c r="H66" s="42" t="str">
        <f t="shared" si="126"/>
        <v/>
      </c>
      <c r="I66" s="43" t="str">
        <f t="shared" si="127"/>
        <v/>
      </c>
      <c r="J66" s="44" t="str">
        <f t="shared" si="128"/>
        <v/>
      </c>
      <c r="K66" s="46" t="s">
        <v>14</v>
      </c>
      <c r="L66" s="45">
        <v>35</v>
      </c>
      <c r="M66" s="45">
        <v>70</v>
      </c>
      <c r="N66" s="45">
        <v>5</v>
      </c>
      <c r="O66" s="42">
        <f t="shared" si="129"/>
        <v>175</v>
      </c>
      <c r="P66" s="43">
        <f t="shared" si="130"/>
        <v>0.8</v>
      </c>
      <c r="Q66" s="44">
        <f t="shared" si="131"/>
        <v>120.77823315309617</v>
      </c>
      <c r="R66" s="28"/>
      <c r="S66" s="46"/>
      <c r="T66" s="45"/>
      <c r="U66" s="45"/>
      <c r="V66" s="45"/>
      <c r="W66" s="42" t="str">
        <f t="shared" si="150"/>
        <v/>
      </c>
      <c r="X66" s="43" t="str">
        <f t="shared" si="151"/>
        <v/>
      </c>
      <c r="Y66" s="44" t="str">
        <f t="shared" si="152"/>
        <v/>
      </c>
      <c r="Z66" s="46"/>
      <c r="AA66" s="45"/>
      <c r="AB66" s="45"/>
      <c r="AC66" s="45"/>
      <c r="AD66" s="42" t="str">
        <f t="shared" si="153"/>
        <v/>
      </c>
      <c r="AE66" s="43" t="str">
        <f t="shared" si="154"/>
        <v/>
      </c>
      <c r="AF66" s="44" t="str">
        <f t="shared" si="155"/>
        <v/>
      </c>
      <c r="AG66" s="19"/>
      <c r="AH66" s="46"/>
      <c r="AI66" s="45"/>
      <c r="AJ66" s="45"/>
      <c r="AK66" s="45"/>
      <c r="AL66" s="42" t="str">
        <f t="shared" si="156"/>
        <v/>
      </c>
      <c r="AM66" s="43" t="str">
        <f t="shared" si="157"/>
        <v/>
      </c>
      <c r="AN66" s="44" t="str">
        <f t="shared" si="158"/>
        <v/>
      </c>
      <c r="AO66" s="46"/>
      <c r="AP66" s="45"/>
      <c r="AQ66" s="45"/>
      <c r="AR66" s="45"/>
      <c r="AS66" s="42" t="str">
        <f t="shared" si="159"/>
        <v/>
      </c>
      <c r="AT66" s="43" t="str">
        <f t="shared" si="160"/>
        <v/>
      </c>
      <c r="AU66" s="44" t="str">
        <f t="shared" si="161"/>
        <v/>
      </c>
      <c r="AV66" s="19"/>
      <c r="AW66" s="46"/>
      <c r="AX66" s="45"/>
      <c r="AY66" s="45"/>
      <c r="AZ66" s="45"/>
      <c r="BA66" s="42" t="str">
        <f t="shared" si="162"/>
        <v/>
      </c>
      <c r="BB66" s="43" t="str">
        <f t="shared" si="163"/>
        <v/>
      </c>
      <c r="BC66" s="44" t="str">
        <f t="shared" si="164"/>
        <v/>
      </c>
      <c r="BD66" s="46"/>
      <c r="BE66" s="45"/>
      <c r="BF66" s="45"/>
      <c r="BG66" s="45"/>
      <c r="BH66" s="42" t="str">
        <f t="shared" si="165"/>
        <v/>
      </c>
      <c r="BI66" s="43" t="str">
        <f t="shared" si="166"/>
        <v/>
      </c>
      <c r="BJ66" s="44" t="str">
        <f t="shared" si="167"/>
        <v/>
      </c>
      <c r="BK66" s="19"/>
      <c r="BL66" s="19"/>
      <c r="BM66" s="19"/>
      <c r="BN66" s="19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</row>
    <row r="67" spans="1:241" s="13" customFormat="1" x14ac:dyDescent="0.15">
      <c r="A67" s="60"/>
      <c r="B67" s="3" t="s">
        <v>87</v>
      </c>
      <c r="C67" s="24"/>
      <c r="D67" s="46"/>
      <c r="E67" s="45"/>
      <c r="F67" s="45"/>
      <c r="G67" s="45"/>
      <c r="H67" s="42" t="str">
        <f t="shared" si="126"/>
        <v/>
      </c>
      <c r="I67" s="43" t="str">
        <f t="shared" si="127"/>
        <v/>
      </c>
      <c r="J67" s="44" t="str">
        <f t="shared" si="128"/>
        <v/>
      </c>
      <c r="K67" s="46"/>
      <c r="L67" s="45"/>
      <c r="M67" s="45"/>
      <c r="N67" s="45"/>
      <c r="O67" s="42" t="str">
        <f t="shared" si="129"/>
        <v/>
      </c>
      <c r="P67" s="43" t="str">
        <f t="shared" si="130"/>
        <v/>
      </c>
      <c r="Q67" s="44" t="str">
        <f t="shared" si="131"/>
        <v/>
      </c>
      <c r="R67" s="28"/>
      <c r="S67" s="46"/>
      <c r="T67" s="45"/>
      <c r="U67" s="45"/>
      <c r="V67" s="45"/>
      <c r="W67" s="42" t="str">
        <f t="shared" si="150"/>
        <v/>
      </c>
      <c r="X67" s="43" t="str">
        <f t="shared" si="151"/>
        <v/>
      </c>
      <c r="Y67" s="44" t="str">
        <f t="shared" si="152"/>
        <v/>
      </c>
      <c r="Z67" s="46"/>
      <c r="AA67" s="45"/>
      <c r="AB67" s="45"/>
      <c r="AC67" s="45"/>
      <c r="AD67" s="42" t="str">
        <f t="shared" si="153"/>
        <v/>
      </c>
      <c r="AE67" s="43" t="str">
        <f t="shared" si="154"/>
        <v/>
      </c>
      <c r="AF67" s="44" t="str">
        <f t="shared" si="155"/>
        <v/>
      </c>
      <c r="AG67" s="19"/>
      <c r="AH67" s="46"/>
      <c r="AI67" s="45"/>
      <c r="AJ67" s="45"/>
      <c r="AK67" s="45"/>
      <c r="AL67" s="42" t="str">
        <f t="shared" si="156"/>
        <v/>
      </c>
      <c r="AM67" s="43" t="str">
        <f t="shared" si="157"/>
        <v/>
      </c>
      <c r="AN67" s="44" t="str">
        <f t="shared" si="158"/>
        <v/>
      </c>
      <c r="AO67" s="46"/>
      <c r="AP67" s="45"/>
      <c r="AQ67" s="45"/>
      <c r="AR67" s="45"/>
      <c r="AS67" s="42" t="str">
        <f t="shared" si="159"/>
        <v/>
      </c>
      <c r="AT67" s="43" t="str">
        <f t="shared" si="160"/>
        <v/>
      </c>
      <c r="AU67" s="44" t="str">
        <f t="shared" si="161"/>
        <v/>
      </c>
      <c r="AV67" s="19"/>
      <c r="AW67" s="46"/>
      <c r="AX67" s="45"/>
      <c r="AY67" s="45"/>
      <c r="AZ67" s="45"/>
      <c r="BA67" s="42" t="str">
        <f t="shared" si="162"/>
        <v/>
      </c>
      <c r="BB67" s="43" t="str">
        <f t="shared" si="163"/>
        <v/>
      </c>
      <c r="BC67" s="44" t="str">
        <f t="shared" si="164"/>
        <v/>
      </c>
      <c r="BD67" s="46"/>
      <c r="BE67" s="45"/>
      <c r="BF67" s="45"/>
      <c r="BG67" s="45"/>
      <c r="BH67" s="42" t="str">
        <f t="shared" si="165"/>
        <v/>
      </c>
      <c r="BI67" s="43" t="str">
        <f t="shared" si="166"/>
        <v/>
      </c>
      <c r="BJ67" s="44" t="str">
        <f t="shared" si="167"/>
        <v/>
      </c>
      <c r="BK67" s="19"/>
      <c r="BL67" s="19"/>
      <c r="BM67" s="19"/>
      <c r="BN67" s="19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</row>
    <row r="68" spans="1:241" s="13" customFormat="1" x14ac:dyDescent="0.15">
      <c r="A68" s="60"/>
      <c r="B68" s="3" t="s">
        <v>90</v>
      </c>
      <c r="C68" s="24"/>
      <c r="D68" s="46"/>
      <c r="E68" s="45"/>
      <c r="F68" s="45"/>
      <c r="G68" s="45"/>
      <c r="H68" s="42" t="str">
        <f t="shared" si="126"/>
        <v/>
      </c>
      <c r="I68" s="43" t="str">
        <f t="shared" si="127"/>
        <v/>
      </c>
      <c r="J68" s="44" t="str">
        <f t="shared" si="128"/>
        <v/>
      </c>
      <c r="K68" s="46" t="s">
        <v>14</v>
      </c>
      <c r="L68" s="45">
        <v>15</v>
      </c>
      <c r="M68" s="45">
        <v>25</v>
      </c>
      <c r="N68" s="45">
        <v>4</v>
      </c>
      <c r="O68" s="42">
        <f t="shared" si="129"/>
        <v>60</v>
      </c>
      <c r="P68" s="43">
        <f t="shared" si="130"/>
        <v>0.8</v>
      </c>
      <c r="Q68" s="44">
        <f t="shared" si="131"/>
        <v>42.251760650701151</v>
      </c>
      <c r="R68" s="28"/>
      <c r="S68" s="46"/>
      <c r="T68" s="45"/>
      <c r="U68" s="45"/>
      <c r="V68" s="45"/>
      <c r="W68" s="42" t="str">
        <f t="shared" si="150"/>
        <v/>
      </c>
      <c r="X68" s="43" t="str">
        <f t="shared" si="151"/>
        <v/>
      </c>
      <c r="Y68" s="44" t="str">
        <f t="shared" si="152"/>
        <v/>
      </c>
      <c r="Z68" s="46"/>
      <c r="AA68" s="45"/>
      <c r="AB68" s="45"/>
      <c r="AC68" s="45"/>
      <c r="AD68" s="42" t="str">
        <f t="shared" si="153"/>
        <v/>
      </c>
      <c r="AE68" s="43" t="str">
        <f t="shared" si="154"/>
        <v/>
      </c>
      <c r="AF68" s="44" t="str">
        <f t="shared" si="155"/>
        <v/>
      </c>
      <c r="AG68" s="19"/>
      <c r="AH68" s="46"/>
      <c r="AI68" s="45"/>
      <c r="AJ68" s="45"/>
      <c r="AK68" s="45"/>
      <c r="AL68" s="42" t="str">
        <f t="shared" si="156"/>
        <v/>
      </c>
      <c r="AM68" s="43" t="str">
        <f t="shared" si="157"/>
        <v/>
      </c>
      <c r="AN68" s="44" t="str">
        <f t="shared" si="158"/>
        <v/>
      </c>
      <c r="AO68" s="46"/>
      <c r="AP68" s="45"/>
      <c r="AQ68" s="45"/>
      <c r="AR68" s="45"/>
      <c r="AS68" s="42" t="str">
        <f t="shared" si="159"/>
        <v/>
      </c>
      <c r="AT68" s="43" t="str">
        <f t="shared" si="160"/>
        <v/>
      </c>
      <c r="AU68" s="44" t="str">
        <f t="shared" si="161"/>
        <v/>
      </c>
      <c r="AV68" s="19"/>
      <c r="AW68" s="46"/>
      <c r="AX68" s="45"/>
      <c r="AY68" s="45"/>
      <c r="AZ68" s="45"/>
      <c r="BA68" s="42" t="str">
        <f t="shared" si="162"/>
        <v/>
      </c>
      <c r="BB68" s="43" t="str">
        <f t="shared" si="163"/>
        <v/>
      </c>
      <c r="BC68" s="44" t="str">
        <f t="shared" si="164"/>
        <v/>
      </c>
      <c r="BD68" s="46"/>
      <c r="BE68" s="45"/>
      <c r="BF68" s="45"/>
      <c r="BG68" s="45"/>
      <c r="BH68" s="42" t="str">
        <f t="shared" si="165"/>
        <v/>
      </c>
      <c r="BI68" s="43" t="str">
        <f t="shared" si="166"/>
        <v/>
      </c>
      <c r="BJ68" s="44" t="str">
        <f t="shared" si="167"/>
        <v/>
      </c>
      <c r="BK68" s="19"/>
      <c r="BL68" s="19"/>
      <c r="BM68" s="19"/>
      <c r="BN68" s="19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</row>
    <row r="69" spans="1:241" s="13" customFormat="1" x14ac:dyDescent="0.15">
      <c r="A69" s="60"/>
      <c r="B69" s="3" t="s">
        <v>91</v>
      </c>
      <c r="C69" s="24"/>
      <c r="D69" s="46"/>
      <c r="E69" s="45"/>
      <c r="F69" s="45"/>
      <c r="G69" s="45"/>
      <c r="H69" s="42" t="str">
        <f t="shared" si="126"/>
        <v/>
      </c>
      <c r="I69" s="43" t="str">
        <f t="shared" si="127"/>
        <v/>
      </c>
      <c r="J69" s="44" t="str">
        <f t="shared" si="128"/>
        <v/>
      </c>
      <c r="K69" s="46" t="s">
        <v>14</v>
      </c>
      <c r="L69" s="45">
        <v>5</v>
      </c>
      <c r="M69" s="45">
        <v>15</v>
      </c>
      <c r="N69" s="45">
        <v>3</v>
      </c>
      <c r="O69" s="42">
        <f t="shared" si="129"/>
        <v>15</v>
      </c>
      <c r="P69" s="43">
        <f t="shared" si="130"/>
        <v>0.8</v>
      </c>
      <c r="Q69" s="44">
        <f t="shared" si="131"/>
        <v>13.944271909999159</v>
      </c>
      <c r="R69" s="28"/>
      <c r="S69" s="46"/>
      <c r="T69" s="45"/>
      <c r="U69" s="45"/>
      <c r="V69" s="45"/>
      <c r="W69" s="42" t="str">
        <f t="shared" si="150"/>
        <v/>
      </c>
      <c r="X69" s="43" t="str">
        <f t="shared" si="151"/>
        <v/>
      </c>
      <c r="Y69" s="44" t="str">
        <f t="shared" si="152"/>
        <v/>
      </c>
      <c r="Z69" s="46"/>
      <c r="AA69" s="45"/>
      <c r="AB69" s="45"/>
      <c r="AC69" s="45"/>
      <c r="AD69" s="42" t="str">
        <f t="shared" si="153"/>
        <v/>
      </c>
      <c r="AE69" s="43" t="str">
        <f t="shared" si="154"/>
        <v/>
      </c>
      <c r="AF69" s="44" t="str">
        <f t="shared" si="155"/>
        <v/>
      </c>
      <c r="AG69" s="19"/>
      <c r="AH69" s="46"/>
      <c r="AI69" s="45"/>
      <c r="AJ69" s="45"/>
      <c r="AK69" s="45"/>
      <c r="AL69" s="42" t="str">
        <f t="shared" si="156"/>
        <v/>
      </c>
      <c r="AM69" s="43" t="str">
        <f t="shared" si="157"/>
        <v/>
      </c>
      <c r="AN69" s="44" t="str">
        <f t="shared" si="158"/>
        <v/>
      </c>
      <c r="AO69" s="46"/>
      <c r="AP69" s="45"/>
      <c r="AQ69" s="45"/>
      <c r="AR69" s="45"/>
      <c r="AS69" s="42" t="str">
        <f t="shared" si="159"/>
        <v/>
      </c>
      <c r="AT69" s="43" t="str">
        <f t="shared" si="160"/>
        <v/>
      </c>
      <c r="AU69" s="44" t="str">
        <f t="shared" si="161"/>
        <v/>
      </c>
      <c r="AV69" s="24"/>
      <c r="AW69" s="46"/>
      <c r="AX69" s="45"/>
      <c r="AY69" s="45"/>
      <c r="AZ69" s="45"/>
      <c r="BA69" s="42" t="str">
        <f t="shared" si="162"/>
        <v/>
      </c>
      <c r="BB69" s="43" t="str">
        <f t="shared" si="163"/>
        <v/>
      </c>
      <c r="BC69" s="44" t="str">
        <f t="shared" si="164"/>
        <v/>
      </c>
      <c r="BD69" s="46"/>
      <c r="BE69" s="45"/>
      <c r="BF69" s="45"/>
      <c r="BG69" s="45"/>
      <c r="BH69" s="42" t="str">
        <f t="shared" si="165"/>
        <v/>
      </c>
      <c r="BI69" s="43" t="str">
        <f t="shared" si="166"/>
        <v/>
      </c>
      <c r="BJ69" s="44" t="str">
        <f t="shared" si="167"/>
        <v/>
      </c>
      <c r="BK69" s="24"/>
      <c r="BL69" s="19"/>
      <c r="BM69" s="19"/>
      <c r="BN69" s="19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</row>
    <row r="70" spans="1:241" s="13" customFormat="1" x14ac:dyDescent="0.15">
      <c r="A70" s="60"/>
      <c r="B70" s="16" t="s">
        <v>64</v>
      </c>
      <c r="C70" s="25"/>
      <c r="D70" s="50"/>
      <c r="E70" s="51"/>
      <c r="F70" s="51"/>
      <c r="G70" s="51"/>
      <c r="H70" s="51"/>
      <c r="I70" s="52">
        <f>IF(COUNT(I60:I69)=0,"0",SUM(I60:I69)/COUNT(I60:I69))</f>
        <v>0.8</v>
      </c>
      <c r="J70" s="53">
        <f>SUM(J60:J69)</f>
        <v>314.84333391807775</v>
      </c>
      <c r="K70" s="50"/>
      <c r="L70" s="51"/>
      <c r="M70" s="51"/>
      <c r="N70" s="51"/>
      <c r="O70" s="51"/>
      <c r="P70" s="52">
        <f>IF(COUNT(P60:P69)=0,"0",SUM(P60:P69)/COUNT(P60:P69))</f>
        <v>0.8</v>
      </c>
      <c r="Q70" s="53">
        <f>SUM(Q60:Q69)</f>
        <v>212.2773272570974</v>
      </c>
      <c r="R70" s="28"/>
      <c r="S70" s="50"/>
      <c r="T70" s="51"/>
      <c r="U70" s="51"/>
      <c r="V70" s="51"/>
      <c r="W70" s="51"/>
      <c r="X70" s="52" t="str">
        <f>IF(COUNT(X60:X69)=0,"",SUM(X60:X69)/COUNT(X60:X69))</f>
        <v/>
      </c>
      <c r="Y70" s="53">
        <f>SUM(Y60:Y69)</f>
        <v>0</v>
      </c>
      <c r="Z70" s="50"/>
      <c r="AA70" s="51"/>
      <c r="AB70" s="51"/>
      <c r="AC70" s="51"/>
      <c r="AD70" s="51"/>
      <c r="AE70" s="52" t="str">
        <f>IF(COUNT(AE60:AE69)=0,"",SUM(AE60:AE69)/COUNT(AE60:AE69))</f>
        <v/>
      </c>
      <c r="AF70" s="53">
        <f>SUM(AF60:AF69)</f>
        <v>0</v>
      </c>
      <c r="AG70" s="25"/>
      <c r="AH70" s="50"/>
      <c r="AI70" s="51"/>
      <c r="AJ70" s="51"/>
      <c r="AK70" s="51"/>
      <c r="AL70" s="51"/>
      <c r="AM70" s="52" t="str">
        <f>IF(COUNT(AM60:AM69)=0,"",SUM(AM60:AM69)/COUNT(AM60:AM69))</f>
        <v/>
      </c>
      <c r="AN70" s="53">
        <f>SUM(AN60:AN69)</f>
        <v>0</v>
      </c>
      <c r="AO70" s="50"/>
      <c r="AP70" s="51"/>
      <c r="AQ70" s="51"/>
      <c r="AR70" s="51"/>
      <c r="AS70" s="51"/>
      <c r="AT70" s="52" t="str">
        <f>IF(COUNT(AT60:AT69)=0,"",SUM(AT60:AT69)/COUNT(AT60:AT69))</f>
        <v/>
      </c>
      <c r="AU70" s="53">
        <f>SUM(AU60:AU69)</f>
        <v>0</v>
      </c>
      <c r="AV70" s="25"/>
      <c r="AW70" s="50"/>
      <c r="AX70" s="51"/>
      <c r="AY70" s="51"/>
      <c r="AZ70" s="51"/>
      <c r="BA70" s="51"/>
      <c r="BB70" s="52" t="str">
        <f>IF(COUNT(BB60:BB69)=0,"",SUM(BB60:BB69)/COUNT(BB60:BB69))</f>
        <v/>
      </c>
      <c r="BC70" s="53">
        <f>SUM(BC60:BC69)</f>
        <v>0</v>
      </c>
      <c r="BD70" s="50"/>
      <c r="BE70" s="51"/>
      <c r="BF70" s="51"/>
      <c r="BG70" s="51"/>
      <c r="BH70" s="51"/>
      <c r="BI70" s="52" t="str">
        <f>IF(COUNT(BI60:BI69)=0,"",SUM(BI60:BI69)/COUNT(BI60:BI69))</f>
        <v/>
      </c>
      <c r="BJ70" s="53">
        <f>SUM(BJ60:BJ69)</f>
        <v>0</v>
      </c>
      <c r="BK70" s="25"/>
      <c r="BL70" s="19"/>
      <c r="BM70" s="19"/>
      <c r="BN70" s="19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</row>
    <row r="71" spans="1:241" x14ac:dyDescent="0.15">
      <c r="BL71" s="19"/>
      <c r="BM71" s="19"/>
      <c r="BN71" s="19"/>
    </row>
    <row r="72" spans="1:241" s="13" customFormat="1" x14ac:dyDescent="0.15">
      <c r="A72" s="60" t="s">
        <v>57</v>
      </c>
      <c r="B72" s="14"/>
      <c r="C72" s="23"/>
      <c r="D72" s="9"/>
      <c r="E72" s="10" t="s">
        <v>48</v>
      </c>
      <c r="F72" s="10" t="s">
        <v>49</v>
      </c>
      <c r="G72" s="10" t="s">
        <v>5</v>
      </c>
      <c r="H72" s="10" t="s">
        <v>4</v>
      </c>
      <c r="I72" s="10" t="s">
        <v>6</v>
      </c>
      <c r="J72" s="11" t="s">
        <v>50</v>
      </c>
      <c r="K72" s="9"/>
      <c r="L72" s="10" t="s">
        <v>48</v>
      </c>
      <c r="M72" s="10" t="s">
        <v>49</v>
      </c>
      <c r="N72" s="10" t="s">
        <v>5</v>
      </c>
      <c r="O72" s="10" t="s">
        <v>4</v>
      </c>
      <c r="P72" s="10" t="s">
        <v>6</v>
      </c>
      <c r="Q72" s="11" t="s">
        <v>50</v>
      </c>
      <c r="R72" s="28"/>
      <c r="S72" s="9"/>
      <c r="T72" s="10" t="s">
        <v>48</v>
      </c>
      <c r="U72" s="10" t="s">
        <v>49</v>
      </c>
      <c r="V72" s="10" t="s">
        <v>5</v>
      </c>
      <c r="W72" s="10" t="s">
        <v>4</v>
      </c>
      <c r="X72" s="10" t="s">
        <v>6</v>
      </c>
      <c r="Y72" s="11" t="s">
        <v>50</v>
      </c>
      <c r="Z72" s="9"/>
      <c r="AA72" s="10" t="s">
        <v>48</v>
      </c>
      <c r="AB72" s="10" t="s">
        <v>49</v>
      </c>
      <c r="AC72" s="10" t="s">
        <v>5</v>
      </c>
      <c r="AD72" s="10" t="s">
        <v>4</v>
      </c>
      <c r="AE72" s="10" t="s">
        <v>6</v>
      </c>
      <c r="AF72" s="11" t="s">
        <v>50</v>
      </c>
      <c r="AG72" s="23"/>
      <c r="AH72" s="9"/>
      <c r="AI72" s="10" t="s">
        <v>48</v>
      </c>
      <c r="AJ72" s="10" t="s">
        <v>49</v>
      </c>
      <c r="AK72" s="10" t="s">
        <v>5</v>
      </c>
      <c r="AL72" s="10" t="s">
        <v>4</v>
      </c>
      <c r="AM72" s="10" t="s">
        <v>6</v>
      </c>
      <c r="AN72" s="11" t="s">
        <v>50</v>
      </c>
      <c r="AO72" s="9"/>
      <c r="AP72" s="10" t="s">
        <v>48</v>
      </c>
      <c r="AQ72" s="10" t="s">
        <v>49</v>
      </c>
      <c r="AR72" s="10" t="s">
        <v>5</v>
      </c>
      <c r="AS72" s="10" t="s">
        <v>4</v>
      </c>
      <c r="AT72" s="10" t="s">
        <v>6</v>
      </c>
      <c r="AU72" s="11" t="s">
        <v>50</v>
      </c>
      <c r="AV72" s="23"/>
      <c r="AW72" s="9"/>
      <c r="AX72" s="10" t="s">
        <v>48</v>
      </c>
      <c r="AY72" s="10" t="s">
        <v>49</v>
      </c>
      <c r="AZ72" s="10" t="s">
        <v>5</v>
      </c>
      <c r="BA72" s="10" t="s">
        <v>4</v>
      </c>
      <c r="BB72" s="10" t="s">
        <v>6</v>
      </c>
      <c r="BC72" s="11" t="s">
        <v>50</v>
      </c>
      <c r="BD72" s="9"/>
      <c r="BE72" s="10" t="s">
        <v>48</v>
      </c>
      <c r="BF72" s="10" t="s">
        <v>49</v>
      </c>
      <c r="BG72" s="10" t="s">
        <v>5</v>
      </c>
      <c r="BH72" s="10" t="s">
        <v>4</v>
      </c>
      <c r="BI72" s="10" t="s">
        <v>6</v>
      </c>
      <c r="BJ72" s="11" t="s">
        <v>50</v>
      </c>
      <c r="BK72" s="23"/>
      <c r="BL72" s="32"/>
      <c r="BM72" s="32"/>
      <c r="BN72" s="32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</row>
    <row r="73" spans="1:241" s="13" customFormat="1" x14ac:dyDescent="0.15">
      <c r="A73" s="60"/>
      <c r="B73" s="3" t="s">
        <v>95</v>
      </c>
      <c r="C73" s="19"/>
      <c r="D73" s="46"/>
      <c r="E73" s="45"/>
      <c r="F73" s="45"/>
      <c r="G73" s="45"/>
      <c r="H73" s="42" t="str">
        <f>IF(D73="","",E73*G73)</f>
        <v/>
      </c>
      <c r="I73" s="43" t="str">
        <f>IF(D73="","",$BN$3)</f>
        <v/>
      </c>
      <c r="J73" s="44" t="str">
        <f>IF(D73="","",IF(I73&lt;((F73-E73)/(H73-E73)),E73+SQRT(I73*(F73-E73)*(H73-E73)),H73-SQRT(H73^2-I73*(H73-E73)*(H73-F73)+(F73-E73)*(H73-F73)-2*H73*F73+F73^2)))</f>
        <v/>
      </c>
      <c r="K73" s="46"/>
      <c r="L73" s="45"/>
      <c r="M73" s="45"/>
      <c r="N73" s="45"/>
      <c r="O73" s="42" t="str">
        <f>IF(K73="","",L73*N73)</f>
        <v/>
      </c>
      <c r="P73" s="43" t="str">
        <f>IF(K73="","",$BN$3)</f>
        <v/>
      </c>
      <c r="Q73" s="44" t="str">
        <f>IF(K73="","",IF(P73&lt;((M73-L73)/(O73-L73)),L73+SQRT(P73*(M73-L73)*(O73-L73)),O73-SQRT(O73^2-P73*(O73-L73)*(O73-M73)+(M73-L73)*(O73-M73)-2*O73*M73+M73^2)))</f>
        <v/>
      </c>
      <c r="R73" s="28"/>
      <c r="S73" s="46"/>
      <c r="T73" s="45"/>
      <c r="U73" s="45"/>
      <c r="V73" s="45"/>
      <c r="W73" s="42" t="str">
        <f>IF(S73="","",T73*V73)</f>
        <v/>
      </c>
      <c r="X73" s="43" t="str">
        <f>IF(S73="","",$BN$3)</f>
        <v/>
      </c>
      <c r="Y73" s="44" t="str">
        <f>IF(S73="","",IF(X73&lt;((U73-T73)/(W73-T73)),T73+SQRT(X73*(U73-T73)*(W73-T73)),W73-SQRT(W73^2-X73*(W73-T73)*(W73-U73)+(U73-T73)*(W73-U73)-2*W73*U73+U73^2)))</f>
        <v/>
      </c>
      <c r="Z73" s="46"/>
      <c r="AA73" s="45"/>
      <c r="AB73" s="45"/>
      <c r="AC73" s="45"/>
      <c r="AD73" s="42" t="str">
        <f>IF(Z73="","",AA73*AC73)</f>
        <v/>
      </c>
      <c r="AE73" s="43" t="str">
        <f>IF(Z73="","",$BN$3)</f>
        <v/>
      </c>
      <c r="AF73" s="44" t="str">
        <f>IF(Z73="","",IF(AE73&lt;((AB73-AA73)/(AD73-AA73)),AA73+SQRT(AE73*(AB73-AA73)*(AD73-AA73)),AD73-SQRT(AD73^2-AE73*(AD73-AA73)*(AD73-AB73)+(AB73-AA73)*(AD73-AB73)-2*AD73*AB73+AB73^2)))</f>
        <v/>
      </c>
      <c r="AG73" s="19"/>
      <c r="AH73" s="46"/>
      <c r="AI73" s="45"/>
      <c r="AJ73" s="45"/>
      <c r="AK73" s="45"/>
      <c r="AL73" s="42" t="str">
        <f>IF(AH73="","",AI73*AK73)</f>
        <v/>
      </c>
      <c r="AM73" s="43" t="str">
        <f>IF(AH73="","",$BN$3)</f>
        <v/>
      </c>
      <c r="AN73" s="44" t="str">
        <f>IF(AH73="","",IF(AM73&lt;((AJ73-AI73)/(AL73-AI73)),AI73+SQRT(AM73*(AJ73-AI73)*(AL73-AI73)),AL73-SQRT(AL73^2-AM73*(AL73-AI73)*(AL73-AJ73)+(AJ73-AI73)*(AL73-AJ73)-2*AL73*AJ73+AJ73^2)))</f>
        <v/>
      </c>
      <c r="AO73" s="46"/>
      <c r="AP73" s="45"/>
      <c r="AQ73" s="45"/>
      <c r="AR73" s="45"/>
      <c r="AS73" s="42" t="str">
        <f>IF(AO73="","",AP73*AR73)</f>
        <v/>
      </c>
      <c r="AT73" s="43" t="str">
        <f>IF(AO73="","",$BN$3)</f>
        <v/>
      </c>
      <c r="AU73" s="44" t="str">
        <f>IF(AO73="","",IF(AT73&lt;((AQ73-AP73)/(AS73-AP73)),AP73+SQRT(AT73*(AQ73-AP73)*(AS73-AP73)),AS73-SQRT(AS73^2-AT73*(AS73-AP73)*(AS73-AQ73)+(AQ73-AP73)*(AS73-AQ73)-2*AS73*AQ73+AQ73^2)))</f>
        <v/>
      </c>
      <c r="AV73" s="19"/>
      <c r="AW73" s="46"/>
      <c r="AX73" s="45"/>
      <c r="AY73" s="45"/>
      <c r="AZ73" s="45"/>
      <c r="BA73" s="42" t="str">
        <f>IF(AW73="","",AX73*AZ73)</f>
        <v/>
      </c>
      <c r="BB73" s="43" t="str">
        <f>IF(AW73="","",$BN$3)</f>
        <v/>
      </c>
      <c r="BC73" s="44" t="str">
        <f>IF(AW73="","",IF(BB73&lt;((AY73-AX73)/(BA73-AX73)),AX73+SQRT(BB73*(AY73-AX73)*(BA73-AX73)),BA73-SQRT(BA73^2-BB73*(BA73-AX73)*(BA73-AY73)+(AY73-AX73)*(BA73-AY73)-2*BA73*AY73+AY73^2)))</f>
        <v/>
      </c>
      <c r="BD73" s="46"/>
      <c r="BE73" s="45"/>
      <c r="BF73" s="45"/>
      <c r="BG73" s="45"/>
      <c r="BH73" s="42" t="str">
        <f>IF(BD73="","",BE73*BG73)</f>
        <v/>
      </c>
      <c r="BI73" s="43" t="str">
        <f>IF(BD73="","",$BN$3)</f>
        <v/>
      </c>
      <c r="BJ73" s="44" t="str">
        <f>IF(BD73="","",IF(BI73&lt;((BF73-BE73)/(BH73-BE73)),BE73+SQRT(BI73*(BF73-BE73)*(BH73-BE73)),BH73-SQRT(BH73^2-BI73*(BH73-BE73)*(BH73-BF73)+(BF73-BE73)*(BH73-BF73)-2*BH73*BF73+BF73^2)))</f>
        <v/>
      </c>
      <c r="BK73" s="19"/>
      <c r="BL73" s="19"/>
      <c r="BM73" s="19"/>
      <c r="BN73" s="19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</row>
    <row r="74" spans="1:241" s="13" customFormat="1" x14ac:dyDescent="0.15">
      <c r="A74" s="60"/>
      <c r="B74" s="3" t="s">
        <v>96</v>
      </c>
      <c r="C74" s="19"/>
      <c r="D74" s="46"/>
      <c r="E74" s="45"/>
      <c r="F74" s="45"/>
      <c r="G74" s="45"/>
      <c r="H74" s="42" t="str">
        <f t="shared" ref="H74" si="168">IF(D74="","",E74*G74)</f>
        <v/>
      </c>
      <c r="I74" s="43" t="str">
        <f t="shared" ref="I74" si="169">IF(D74="","",$BN$3)</f>
        <v/>
      </c>
      <c r="J74" s="44" t="str">
        <f t="shared" ref="J74" si="170">IF(D74="","",IF(I74&lt;((F74-E74)/(H74-E74)),E74+SQRT(I74*(F74-E74)*(H74-E74)),H74-SQRT(H74^2-I74*(H74-E74)*(H74-F74)+(F74-E74)*(H74-F74)-2*H74*F74+F74^2)))</f>
        <v/>
      </c>
      <c r="K74" s="46"/>
      <c r="L74" s="45"/>
      <c r="M74" s="45"/>
      <c r="N74" s="45"/>
      <c r="O74" s="42" t="str">
        <f t="shared" ref="O74" si="171">IF(K74="","",L74*N74)</f>
        <v/>
      </c>
      <c r="P74" s="43" t="str">
        <f t="shared" ref="P74" si="172">IF(K74="","",$BN$3)</f>
        <v/>
      </c>
      <c r="Q74" s="44" t="str">
        <f t="shared" ref="Q74" si="173">IF(K74="","",IF(P74&lt;((M74-L74)/(O74-L74)),L74+SQRT(P74*(M74-L74)*(O74-L74)),O74-SQRT(O74^2-P74*(O74-L74)*(O74-M74)+(M74-L74)*(O74-M74)-2*O74*M74+M74^2)))</f>
        <v/>
      </c>
      <c r="R74" s="28"/>
      <c r="S74" s="46"/>
      <c r="T74" s="45"/>
      <c r="U74" s="45"/>
      <c r="V74" s="45"/>
      <c r="W74" s="42" t="str">
        <f t="shared" ref="W74" si="174">IF(S74="","",T74*V74)</f>
        <v/>
      </c>
      <c r="X74" s="43" t="str">
        <f t="shared" ref="X74" si="175">IF(S74="","",$BN$3)</f>
        <v/>
      </c>
      <c r="Y74" s="44" t="str">
        <f t="shared" ref="Y74" si="176">IF(S74="","",IF(X74&lt;((U74-T74)/(W74-T74)),T74+SQRT(X74*(U74-T74)*(W74-T74)),W74-SQRT(W74^2-X74*(W74-T74)*(W74-U74)+(U74-T74)*(W74-U74)-2*W74*U74+U74^2)))</f>
        <v/>
      </c>
      <c r="Z74" s="46"/>
      <c r="AA74" s="45"/>
      <c r="AB74" s="45"/>
      <c r="AC74" s="45"/>
      <c r="AD74" s="42" t="str">
        <f t="shared" ref="AD74" si="177">IF(Z74="","",AA74*AC74)</f>
        <v/>
      </c>
      <c r="AE74" s="43" t="str">
        <f t="shared" ref="AE74" si="178">IF(Z74="","",$BN$3)</f>
        <v/>
      </c>
      <c r="AF74" s="44" t="str">
        <f t="shared" ref="AF74" si="179">IF(Z74="","",IF(AE74&lt;((AB74-AA74)/(AD74-AA74)),AA74+SQRT(AE74*(AB74-AA74)*(AD74-AA74)),AD74-SQRT(AD74^2-AE74*(AD74-AA74)*(AD74-AB74)+(AB74-AA74)*(AD74-AB74)-2*AD74*AB74+AB74^2)))</f>
        <v/>
      </c>
      <c r="AG74" s="19"/>
      <c r="AH74" s="46"/>
      <c r="AI74" s="45"/>
      <c r="AJ74" s="45"/>
      <c r="AK74" s="45"/>
      <c r="AL74" s="42" t="str">
        <f t="shared" ref="AL74" si="180">IF(AH74="","",AI74*AK74)</f>
        <v/>
      </c>
      <c r="AM74" s="43" t="str">
        <f t="shared" ref="AM74" si="181">IF(AH74="","",$BN$3)</f>
        <v/>
      </c>
      <c r="AN74" s="44" t="str">
        <f t="shared" ref="AN74" si="182">IF(AH74="","",IF(AM74&lt;((AJ74-AI74)/(AL74-AI74)),AI74+SQRT(AM74*(AJ74-AI74)*(AL74-AI74)),AL74-SQRT(AL74^2-AM74*(AL74-AI74)*(AL74-AJ74)+(AJ74-AI74)*(AL74-AJ74)-2*AL74*AJ74+AJ74^2)))</f>
        <v/>
      </c>
      <c r="AO74" s="46"/>
      <c r="AP74" s="45"/>
      <c r="AQ74" s="45"/>
      <c r="AR74" s="45"/>
      <c r="AS74" s="42" t="str">
        <f t="shared" ref="AS74" si="183">IF(AO74="","",AP74*AR74)</f>
        <v/>
      </c>
      <c r="AT74" s="43" t="str">
        <f t="shared" ref="AT74" si="184">IF(AO74="","",$BN$3)</f>
        <v/>
      </c>
      <c r="AU74" s="44" t="str">
        <f t="shared" ref="AU74" si="185">IF(AO74="","",IF(AT74&lt;((AQ74-AP74)/(AS74-AP74)),AP74+SQRT(AT74*(AQ74-AP74)*(AS74-AP74)),AS74-SQRT(AS74^2-AT74*(AS74-AP74)*(AS74-AQ74)+(AQ74-AP74)*(AS74-AQ74)-2*AS74*AQ74+AQ74^2)))</f>
        <v/>
      </c>
      <c r="AV74" s="19"/>
      <c r="AW74" s="46"/>
      <c r="AX74" s="45"/>
      <c r="AY74" s="45"/>
      <c r="AZ74" s="45"/>
      <c r="BA74" s="42" t="str">
        <f t="shared" ref="BA74" si="186">IF(AW74="","",AX74*AZ74)</f>
        <v/>
      </c>
      <c r="BB74" s="43" t="str">
        <f t="shared" ref="BB74" si="187">IF(AW74="","",$BN$3)</f>
        <v/>
      </c>
      <c r="BC74" s="44" t="str">
        <f t="shared" ref="BC74" si="188">IF(AW74="","",IF(BB74&lt;((AY74-AX74)/(BA74-AX74)),AX74+SQRT(BB74*(AY74-AX74)*(BA74-AX74)),BA74-SQRT(BA74^2-BB74*(BA74-AX74)*(BA74-AY74)+(AY74-AX74)*(BA74-AY74)-2*BA74*AY74+AY74^2)))</f>
        <v/>
      </c>
      <c r="BD74" s="46"/>
      <c r="BE74" s="45"/>
      <c r="BF74" s="45"/>
      <c r="BG74" s="45"/>
      <c r="BH74" s="42" t="str">
        <f t="shared" ref="BH74" si="189">IF(BD74="","",BE74*BG74)</f>
        <v/>
      </c>
      <c r="BI74" s="43" t="str">
        <f t="shared" ref="BI74" si="190">IF(BD74="","",$BN$3)</f>
        <v/>
      </c>
      <c r="BJ74" s="44" t="str">
        <f t="shared" ref="BJ74" si="191">IF(BD74="","",IF(BI74&lt;((BF74-BE74)/(BH74-BE74)),BE74+SQRT(BI74*(BF74-BE74)*(BH74-BE74)),BH74-SQRT(BH74^2-BI74*(BH74-BE74)*(BH74-BF74)+(BF74-BE74)*(BH74-BF74)-2*BH74*BF74+BF74^2)))</f>
        <v/>
      </c>
      <c r="BK74" s="19"/>
      <c r="BL74" s="19"/>
      <c r="BM74" s="19"/>
      <c r="BN74" s="19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</row>
    <row r="75" spans="1:241" s="13" customFormat="1" x14ac:dyDescent="0.15">
      <c r="A75" s="60"/>
      <c r="B75" s="3" t="s">
        <v>97</v>
      </c>
      <c r="C75" s="24"/>
      <c r="D75" s="46"/>
      <c r="E75" s="45"/>
      <c r="F75" s="45"/>
      <c r="G75" s="45"/>
      <c r="H75" s="42" t="str">
        <f>IF(D75="","",E75*G75)</f>
        <v/>
      </c>
      <c r="I75" s="43" t="str">
        <f>IF(D75="","",$BN$3)</f>
        <v/>
      </c>
      <c r="J75" s="44" t="str">
        <f>IF(D75="","",IF(I75&lt;((F75-E75)/(H75-E75)),E75+SQRT(I75*(F75-E75)*(H75-E75)),H75-SQRT(H75^2-I75*(H75-E75)*(H75-F75)+(F75-E75)*(H75-F75)-2*H75*F75+F75^2)))</f>
        <v/>
      </c>
      <c r="K75" s="46"/>
      <c r="L75" s="45"/>
      <c r="M75" s="45"/>
      <c r="N75" s="45"/>
      <c r="O75" s="42" t="str">
        <f>IF(K75="","",L75*N75)</f>
        <v/>
      </c>
      <c r="P75" s="43" t="str">
        <f>IF(K75="","",$BN$3)</f>
        <v/>
      </c>
      <c r="Q75" s="44" t="str">
        <f>IF(K75="","",IF(P75&lt;((M75-L75)/(O75-L75)),L75+SQRT(P75*(M75-L75)*(O75-L75)),O75-SQRT(O75^2-P75*(O75-L75)*(O75-M75)+(M75-L75)*(O75-M75)-2*O75*M75+M75^2)))</f>
        <v/>
      </c>
      <c r="R75" s="28"/>
      <c r="S75" s="46"/>
      <c r="T75" s="45"/>
      <c r="U75" s="45"/>
      <c r="V75" s="45"/>
      <c r="W75" s="42" t="str">
        <f>IF(S75="","",T75*V75)</f>
        <v/>
      </c>
      <c r="X75" s="43" t="str">
        <f>IF(S75="","",$BN$3)</f>
        <v/>
      </c>
      <c r="Y75" s="44" t="str">
        <f>IF(S75="","",IF(X75&lt;((U75-T75)/(W75-T75)),T75+SQRT(X75*(U75-T75)*(W75-T75)),W75-SQRT(W75^2-X75*(W75-T75)*(W75-U75)+(U75-T75)*(W75-U75)-2*W75*U75+U75^2)))</f>
        <v/>
      </c>
      <c r="Z75" s="46"/>
      <c r="AA75" s="45"/>
      <c r="AB75" s="45"/>
      <c r="AC75" s="45"/>
      <c r="AD75" s="42" t="str">
        <f>IF(Z75="","",AA75*AC75)</f>
        <v/>
      </c>
      <c r="AE75" s="43" t="str">
        <f>IF(Z75="","",$BN$3)</f>
        <v/>
      </c>
      <c r="AF75" s="44" t="str">
        <f>IF(Z75="","",IF(AE75&lt;((AB75-AA75)/(AD75-AA75)),AA75+SQRT(AE75*(AB75-AA75)*(AD75-AA75)),AD75-SQRT(AD75^2-AE75*(AD75-AA75)*(AD75-AB75)+(AB75-AA75)*(AD75-AB75)-2*AD75*AB75+AB75^2)))</f>
        <v/>
      </c>
      <c r="AG75" s="19"/>
      <c r="AH75" s="46"/>
      <c r="AI75" s="45"/>
      <c r="AJ75" s="45"/>
      <c r="AK75" s="45"/>
      <c r="AL75" s="42" t="str">
        <f>IF(AH75="","",AI75*AK75)</f>
        <v/>
      </c>
      <c r="AM75" s="43" t="str">
        <f>IF(AH75="","",$BN$3)</f>
        <v/>
      </c>
      <c r="AN75" s="44" t="str">
        <f>IF(AH75="","",IF(AM75&lt;((AJ75-AI75)/(AL75-AI75)),AI75+SQRT(AM75*(AJ75-AI75)*(AL75-AI75)),AL75-SQRT(AL75^2-AM75*(AL75-AI75)*(AL75-AJ75)+(AJ75-AI75)*(AL75-AJ75)-2*AL75*AJ75+AJ75^2)))</f>
        <v/>
      </c>
      <c r="AO75" s="46"/>
      <c r="AP75" s="45"/>
      <c r="AQ75" s="45"/>
      <c r="AR75" s="45"/>
      <c r="AS75" s="42" t="str">
        <f>IF(AO75="","",AP75*AR75)</f>
        <v/>
      </c>
      <c r="AT75" s="43" t="str">
        <f>IF(AO75="","",$BN$3)</f>
        <v/>
      </c>
      <c r="AU75" s="44" t="str">
        <f>IF(AO75="","",IF(AT75&lt;((AQ75-AP75)/(AS75-AP75)),AP75+SQRT(AT75*(AQ75-AP75)*(AS75-AP75)),AS75-SQRT(AS75^2-AT75*(AS75-AP75)*(AS75-AQ75)+(AQ75-AP75)*(AS75-AQ75)-2*AS75*AQ75+AQ75^2)))</f>
        <v/>
      </c>
      <c r="AV75" s="19"/>
      <c r="AW75" s="46"/>
      <c r="AX75" s="45"/>
      <c r="AY75" s="45"/>
      <c r="AZ75" s="45"/>
      <c r="BA75" s="42" t="str">
        <f>IF(AW75="","",AX75*AZ75)</f>
        <v/>
      </c>
      <c r="BB75" s="43" t="str">
        <f>IF(AW75="","",$BN$3)</f>
        <v/>
      </c>
      <c r="BC75" s="44" t="str">
        <f>IF(AW75="","",IF(BB75&lt;((AY75-AX75)/(BA75-AX75)),AX75+SQRT(BB75*(AY75-AX75)*(BA75-AX75)),BA75-SQRT(BA75^2-BB75*(BA75-AX75)*(BA75-AY75)+(AY75-AX75)*(BA75-AY75)-2*BA75*AY75+AY75^2)))</f>
        <v/>
      </c>
      <c r="BD75" s="46"/>
      <c r="BE75" s="45"/>
      <c r="BF75" s="45"/>
      <c r="BG75" s="45"/>
      <c r="BH75" s="42" t="str">
        <f>IF(BD75="","",BE75*BG75)</f>
        <v/>
      </c>
      <c r="BI75" s="43" t="str">
        <f>IF(BD75="","",$BN$3)</f>
        <v/>
      </c>
      <c r="BJ75" s="44" t="str">
        <f>IF(BD75="","",IF(BI75&lt;((BF75-BE75)/(BH75-BE75)),BE75+SQRT(BI75*(BF75-BE75)*(BH75-BE75)),BH75-SQRT(BH75^2-BI75*(BH75-BE75)*(BH75-BF75)+(BF75-BE75)*(BH75-BF75)-2*BH75*BF75+BF75^2)))</f>
        <v/>
      </c>
      <c r="BK75" s="19"/>
      <c r="BL75" s="19"/>
      <c r="BM75" s="19"/>
      <c r="BN75" s="19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</row>
    <row r="76" spans="1:241" s="13" customFormat="1" x14ac:dyDescent="0.15">
      <c r="A76" s="60"/>
      <c r="B76" s="3" t="s">
        <v>98</v>
      </c>
      <c r="C76" s="19"/>
      <c r="D76" s="46"/>
      <c r="E76" s="45"/>
      <c r="F76" s="45"/>
      <c r="G76" s="45"/>
      <c r="H76" s="42" t="str">
        <f>IF(D76="","",E76*G76)</f>
        <v/>
      </c>
      <c r="I76" s="43" t="str">
        <f>IF(D76="","",$BN$3)</f>
        <v/>
      </c>
      <c r="J76" s="44" t="str">
        <f>IF(D76="","",IF(I76&lt;((F76-E76)/(H76-E76)),E76+SQRT(I76*(F76-E76)*(H76-E76)),H76-SQRT(H76^2-I76*(H76-E76)*(H76-F76)+(F76-E76)*(H76-F76)-2*H76*F76+F76^2)))</f>
        <v/>
      </c>
      <c r="K76" s="46"/>
      <c r="L76" s="45"/>
      <c r="M76" s="45"/>
      <c r="N76" s="45"/>
      <c r="O76" s="42" t="str">
        <f>IF(K76="","",L76*N76)</f>
        <v/>
      </c>
      <c r="P76" s="43" t="str">
        <f>IF(K76="","",$BN$3)</f>
        <v/>
      </c>
      <c r="Q76" s="44" t="str">
        <f>IF(K76="","",IF(P76&lt;((M76-L76)/(O76-L76)),L76+SQRT(P76*(M76-L76)*(O76-L76)),O76-SQRT(O76^2-P76*(O76-L76)*(O76-M76)+(M76-L76)*(O76-M76)-2*O76*M76+M76^2)))</f>
        <v/>
      </c>
      <c r="R76" s="28"/>
      <c r="S76" s="46"/>
      <c r="T76" s="45"/>
      <c r="U76" s="45"/>
      <c r="V76" s="45"/>
      <c r="W76" s="42" t="str">
        <f>IF(S76="","",T76*V76)</f>
        <v/>
      </c>
      <c r="X76" s="43" t="str">
        <f>IF(S76="","",$BN$3)</f>
        <v/>
      </c>
      <c r="Y76" s="44" t="str">
        <f>IF(S76="","",IF(X76&lt;((U76-T76)/(W76-T76)),T76+SQRT(X76*(U76-T76)*(W76-T76)),W76-SQRT(W76^2-X76*(W76-T76)*(W76-U76)+(U76-T76)*(W76-U76)-2*W76*U76+U76^2)))</f>
        <v/>
      </c>
      <c r="Z76" s="46"/>
      <c r="AA76" s="45"/>
      <c r="AB76" s="45"/>
      <c r="AC76" s="45"/>
      <c r="AD76" s="42" t="str">
        <f>IF(Z76="","",AA76*AC76)</f>
        <v/>
      </c>
      <c r="AE76" s="43" t="str">
        <f>IF(Z76="","",$BN$3)</f>
        <v/>
      </c>
      <c r="AF76" s="44" t="str">
        <f>IF(Z76="","",IF(AE76&lt;((AB76-AA76)/(AD76-AA76)),AA76+SQRT(AE76*(AB76-AA76)*(AD76-AA76)),AD76-SQRT(AD76^2-AE76*(AD76-AA76)*(AD76-AB76)+(AB76-AA76)*(AD76-AB76)-2*AD76*AB76+AB76^2)))</f>
        <v/>
      </c>
      <c r="AG76" s="19"/>
      <c r="AH76" s="46"/>
      <c r="AI76" s="45"/>
      <c r="AJ76" s="45"/>
      <c r="AK76" s="45"/>
      <c r="AL76" s="42" t="str">
        <f>IF(AH76="","",AI76*AK76)</f>
        <v/>
      </c>
      <c r="AM76" s="43" t="str">
        <f>IF(AH76="","",$BN$3)</f>
        <v/>
      </c>
      <c r="AN76" s="44" t="str">
        <f>IF(AH76="","",IF(AM76&lt;((AJ76-AI76)/(AL76-AI76)),AI76+SQRT(AM76*(AJ76-AI76)*(AL76-AI76)),AL76-SQRT(AL76^2-AM76*(AL76-AI76)*(AL76-AJ76)+(AJ76-AI76)*(AL76-AJ76)-2*AL76*AJ76+AJ76^2)))</f>
        <v/>
      </c>
      <c r="AO76" s="46"/>
      <c r="AP76" s="45"/>
      <c r="AQ76" s="45"/>
      <c r="AR76" s="45"/>
      <c r="AS76" s="42" t="str">
        <f>IF(AO76="","",AP76*AR76)</f>
        <v/>
      </c>
      <c r="AT76" s="43" t="str">
        <f>IF(AO76="","",$BN$3)</f>
        <v/>
      </c>
      <c r="AU76" s="44" t="str">
        <f>IF(AO76="","",IF(AT76&lt;((AQ76-AP76)/(AS76-AP76)),AP76+SQRT(AT76*(AQ76-AP76)*(AS76-AP76)),AS76-SQRT(AS76^2-AT76*(AS76-AP76)*(AS76-AQ76)+(AQ76-AP76)*(AS76-AQ76)-2*AS76*AQ76+AQ76^2)))</f>
        <v/>
      </c>
      <c r="AV76" s="19"/>
      <c r="AW76" s="46"/>
      <c r="AX76" s="45"/>
      <c r="AY76" s="45"/>
      <c r="AZ76" s="45"/>
      <c r="BA76" s="42" t="str">
        <f>IF(AW76="","",AX76*AZ76)</f>
        <v/>
      </c>
      <c r="BB76" s="43" t="str">
        <f>IF(AW76="","",$BN$3)</f>
        <v/>
      </c>
      <c r="BC76" s="44" t="str">
        <f>IF(AW76="","",IF(BB76&lt;((AY76-AX76)/(BA76-AX76)),AX76+SQRT(BB76*(AY76-AX76)*(BA76-AX76)),BA76-SQRT(BA76^2-BB76*(BA76-AX76)*(BA76-AY76)+(AY76-AX76)*(BA76-AY76)-2*BA76*AY76+AY76^2)))</f>
        <v/>
      </c>
      <c r="BD76" s="46"/>
      <c r="BE76" s="45"/>
      <c r="BF76" s="45"/>
      <c r="BG76" s="45"/>
      <c r="BH76" s="42" t="str">
        <f>IF(BD76="","",BE76*BG76)</f>
        <v/>
      </c>
      <c r="BI76" s="43" t="str">
        <f>IF(BD76="","",$BN$3)</f>
        <v/>
      </c>
      <c r="BJ76" s="44" t="str">
        <f>IF(BD76="","",IF(BI76&lt;((BF76-BE76)/(BH76-BE76)),BE76+SQRT(BI76*(BF76-BE76)*(BH76-BE76)),BH76-SQRT(BH76^2-BI76*(BH76-BE76)*(BH76-BF76)+(BF76-BE76)*(BH76-BF76)-2*BH76*BF76+BF76^2)))</f>
        <v/>
      </c>
      <c r="BK76" s="19"/>
      <c r="BL76" s="19"/>
      <c r="BM76" s="19"/>
      <c r="BN76" s="19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</row>
    <row r="77" spans="1:241" s="13" customFormat="1" x14ac:dyDescent="0.15">
      <c r="A77" s="60"/>
      <c r="B77" s="3" t="s">
        <v>92</v>
      </c>
      <c r="C77" s="19"/>
      <c r="D77" s="46"/>
      <c r="E77" s="45"/>
      <c r="F77" s="45"/>
      <c r="G77" s="45"/>
      <c r="H77" s="42" t="str">
        <f t="shared" ref="H77:H82" si="192">IF(D77="","",E77*G77)</f>
        <v/>
      </c>
      <c r="I77" s="43" t="str">
        <f t="shared" ref="I77:I82" si="193">IF(D77="","",$BN$3)</f>
        <v/>
      </c>
      <c r="J77" s="44" t="str">
        <f t="shared" ref="J77:J82" si="194">IF(D77="","",IF(I77&lt;((F77-E77)/(H77-E77)),E77+SQRT(I77*(F77-E77)*(H77-E77)),H77-SQRT(H77^2-I77*(H77-E77)*(H77-F77)+(F77-E77)*(H77-F77)-2*H77*F77+F77^2)))</f>
        <v/>
      </c>
      <c r="K77" s="46"/>
      <c r="L77" s="45"/>
      <c r="M77" s="45"/>
      <c r="N77" s="45"/>
      <c r="O77" s="42" t="str">
        <f t="shared" ref="O77:O82" si="195">IF(K77="","",L77*N77)</f>
        <v/>
      </c>
      <c r="P77" s="43" t="str">
        <f t="shared" ref="P77:P82" si="196">IF(K77="","",$BN$3)</f>
        <v/>
      </c>
      <c r="Q77" s="44" t="str">
        <f t="shared" ref="Q77:Q82" si="197">IF(K77="","",IF(P77&lt;((M77-L77)/(O77-L77)),L77+SQRT(P77*(M77-L77)*(O77-L77)),O77-SQRT(O77^2-P77*(O77-L77)*(O77-M77)+(M77-L77)*(O77-M77)-2*O77*M77+M77^2)))</f>
        <v/>
      </c>
      <c r="R77" s="28"/>
      <c r="S77" s="46"/>
      <c r="T77" s="45"/>
      <c r="U77" s="45"/>
      <c r="V77" s="45"/>
      <c r="W77" s="42" t="str">
        <f t="shared" ref="W77:W82" si="198">IF(S77="","",T77*V77)</f>
        <v/>
      </c>
      <c r="X77" s="43" t="str">
        <f t="shared" ref="X77:X82" si="199">IF(S77="","",$BN$3)</f>
        <v/>
      </c>
      <c r="Y77" s="44" t="str">
        <f t="shared" ref="Y77:Y82" si="200">IF(S77="","",IF(X77&lt;((U77-T77)/(W77-T77)),T77+SQRT(X77*(U77-T77)*(W77-T77)),W77-SQRT(W77^2-X77*(W77-T77)*(W77-U77)+(U77-T77)*(W77-U77)-2*W77*U77+U77^2)))</f>
        <v/>
      </c>
      <c r="Z77" s="46"/>
      <c r="AA77" s="45"/>
      <c r="AB77" s="45"/>
      <c r="AC77" s="45"/>
      <c r="AD77" s="42" t="str">
        <f t="shared" ref="AD77:AD82" si="201">IF(Z77="","",AA77*AC77)</f>
        <v/>
      </c>
      <c r="AE77" s="43" t="str">
        <f t="shared" ref="AE77:AE82" si="202">IF(Z77="","",$BN$3)</f>
        <v/>
      </c>
      <c r="AF77" s="44" t="str">
        <f t="shared" ref="AF77:AF82" si="203">IF(Z77="","",IF(AE77&lt;((AB77-AA77)/(AD77-AA77)),AA77+SQRT(AE77*(AB77-AA77)*(AD77-AA77)),AD77-SQRT(AD77^2-AE77*(AD77-AA77)*(AD77-AB77)+(AB77-AA77)*(AD77-AB77)-2*AD77*AB77+AB77^2)))</f>
        <v/>
      </c>
      <c r="AG77" s="19"/>
      <c r="AH77" s="46"/>
      <c r="AI77" s="45"/>
      <c r="AJ77" s="45"/>
      <c r="AK77" s="45"/>
      <c r="AL77" s="42" t="str">
        <f t="shared" ref="AL77:AL82" si="204">IF(AH77="","",AI77*AK77)</f>
        <v/>
      </c>
      <c r="AM77" s="43" t="str">
        <f t="shared" ref="AM77:AM82" si="205">IF(AH77="","",$BN$3)</f>
        <v/>
      </c>
      <c r="AN77" s="44" t="str">
        <f t="shared" ref="AN77:AN82" si="206">IF(AH77="","",IF(AM77&lt;((AJ77-AI77)/(AL77-AI77)),AI77+SQRT(AM77*(AJ77-AI77)*(AL77-AI77)),AL77-SQRT(AL77^2-AM77*(AL77-AI77)*(AL77-AJ77)+(AJ77-AI77)*(AL77-AJ77)-2*AL77*AJ77+AJ77^2)))</f>
        <v/>
      </c>
      <c r="AO77" s="46"/>
      <c r="AP77" s="45"/>
      <c r="AQ77" s="45"/>
      <c r="AR77" s="45"/>
      <c r="AS77" s="42" t="str">
        <f t="shared" ref="AS77:AS82" si="207">IF(AO77="","",AP77*AR77)</f>
        <v/>
      </c>
      <c r="AT77" s="43" t="str">
        <f t="shared" ref="AT77:AT82" si="208">IF(AO77="","",$BN$3)</f>
        <v/>
      </c>
      <c r="AU77" s="44" t="str">
        <f t="shared" ref="AU77:AU82" si="209">IF(AO77="","",IF(AT77&lt;((AQ77-AP77)/(AS77-AP77)),AP77+SQRT(AT77*(AQ77-AP77)*(AS77-AP77)),AS77-SQRT(AS77^2-AT77*(AS77-AP77)*(AS77-AQ77)+(AQ77-AP77)*(AS77-AQ77)-2*AS77*AQ77+AQ77^2)))</f>
        <v/>
      </c>
      <c r="AV77" s="19"/>
      <c r="AW77" s="46"/>
      <c r="AX77" s="45"/>
      <c r="AY77" s="45"/>
      <c r="AZ77" s="45"/>
      <c r="BA77" s="42" t="str">
        <f t="shared" ref="BA77:BA82" si="210">IF(AW77="","",AX77*AZ77)</f>
        <v/>
      </c>
      <c r="BB77" s="43" t="str">
        <f t="shared" ref="BB77:BB82" si="211">IF(AW77="","",$BN$3)</f>
        <v/>
      </c>
      <c r="BC77" s="44" t="str">
        <f t="shared" ref="BC77:BC82" si="212">IF(AW77="","",IF(BB77&lt;((AY77-AX77)/(BA77-AX77)),AX77+SQRT(BB77*(AY77-AX77)*(BA77-AX77)),BA77-SQRT(BA77^2-BB77*(BA77-AX77)*(BA77-AY77)+(AY77-AX77)*(BA77-AY77)-2*BA77*AY77+AY77^2)))</f>
        <v/>
      </c>
      <c r="BD77" s="46"/>
      <c r="BE77" s="45"/>
      <c r="BF77" s="45"/>
      <c r="BG77" s="45"/>
      <c r="BH77" s="42" t="str">
        <f t="shared" ref="BH77:BH82" si="213">IF(BD77="","",BE77*BG77)</f>
        <v/>
      </c>
      <c r="BI77" s="43" t="str">
        <f t="shared" ref="BI77:BI82" si="214">IF(BD77="","",$BN$3)</f>
        <v/>
      </c>
      <c r="BJ77" s="44" t="str">
        <f t="shared" ref="BJ77:BJ82" si="215">IF(BD77="","",IF(BI77&lt;((BF77-BE77)/(BH77-BE77)),BE77+SQRT(BI77*(BF77-BE77)*(BH77-BE77)),BH77-SQRT(BH77^2-BI77*(BH77-BE77)*(BH77-BF77)+(BF77-BE77)*(BH77-BF77)-2*BH77*BF77+BF77^2)))</f>
        <v/>
      </c>
      <c r="BK77" s="19"/>
      <c r="BL77" s="19"/>
      <c r="BM77" s="19"/>
      <c r="BN77" s="19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</row>
    <row r="78" spans="1:241" s="13" customFormat="1" x14ac:dyDescent="0.15">
      <c r="A78" s="60"/>
      <c r="B78" s="3" t="s">
        <v>93</v>
      </c>
      <c r="C78" s="19"/>
      <c r="D78" s="46"/>
      <c r="E78" s="45"/>
      <c r="F78" s="45"/>
      <c r="G78" s="45"/>
      <c r="H78" s="42" t="str">
        <f t="shared" si="192"/>
        <v/>
      </c>
      <c r="I78" s="43" t="str">
        <f t="shared" si="193"/>
        <v/>
      </c>
      <c r="J78" s="44" t="str">
        <f t="shared" si="194"/>
        <v/>
      </c>
      <c r="K78" s="46"/>
      <c r="L78" s="45"/>
      <c r="M78" s="45"/>
      <c r="N78" s="45"/>
      <c r="O78" s="42" t="str">
        <f t="shared" si="195"/>
        <v/>
      </c>
      <c r="P78" s="43" t="str">
        <f t="shared" si="196"/>
        <v/>
      </c>
      <c r="Q78" s="44" t="str">
        <f t="shared" si="197"/>
        <v/>
      </c>
      <c r="R78" s="28"/>
      <c r="S78" s="46"/>
      <c r="T78" s="45"/>
      <c r="U78" s="45"/>
      <c r="V78" s="45"/>
      <c r="W78" s="42" t="str">
        <f t="shared" si="198"/>
        <v/>
      </c>
      <c r="X78" s="43" t="str">
        <f t="shared" si="199"/>
        <v/>
      </c>
      <c r="Y78" s="44" t="str">
        <f t="shared" si="200"/>
        <v/>
      </c>
      <c r="Z78" s="46"/>
      <c r="AA78" s="45"/>
      <c r="AB78" s="45"/>
      <c r="AC78" s="45"/>
      <c r="AD78" s="42" t="str">
        <f t="shared" si="201"/>
        <v/>
      </c>
      <c r="AE78" s="43" t="str">
        <f t="shared" si="202"/>
        <v/>
      </c>
      <c r="AF78" s="44" t="str">
        <f t="shared" si="203"/>
        <v/>
      </c>
      <c r="AG78" s="19"/>
      <c r="AH78" s="46"/>
      <c r="AI78" s="45"/>
      <c r="AJ78" s="45"/>
      <c r="AK78" s="45"/>
      <c r="AL78" s="42" t="str">
        <f t="shared" si="204"/>
        <v/>
      </c>
      <c r="AM78" s="43" t="str">
        <f t="shared" si="205"/>
        <v/>
      </c>
      <c r="AN78" s="44" t="str">
        <f t="shared" si="206"/>
        <v/>
      </c>
      <c r="AO78" s="46"/>
      <c r="AP78" s="45"/>
      <c r="AQ78" s="45"/>
      <c r="AR78" s="45"/>
      <c r="AS78" s="42" t="str">
        <f t="shared" si="207"/>
        <v/>
      </c>
      <c r="AT78" s="43" t="str">
        <f t="shared" si="208"/>
        <v/>
      </c>
      <c r="AU78" s="44" t="str">
        <f t="shared" si="209"/>
        <v/>
      </c>
      <c r="AV78" s="19"/>
      <c r="AW78" s="46"/>
      <c r="AX78" s="45"/>
      <c r="AY78" s="45"/>
      <c r="AZ78" s="45"/>
      <c r="BA78" s="42" t="str">
        <f t="shared" si="210"/>
        <v/>
      </c>
      <c r="BB78" s="43" t="str">
        <f t="shared" si="211"/>
        <v/>
      </c>
      <c r="BC78" s="44" t="str">
        <f t="shared" si="212"/>
        <v/>
      </c>
      <c r="BD78" s="46"/>
      <c r="BE78" s="45"/>
      <c r="BF78" s="45"/>
      <c r="BG78" s="45"/>
      <c r="BH78" s="42" t="str">
        <f t="shared" si="213"/>
        <v/>
      </c>
      <c r="BI78" s="43" t="str">
        <f t="shared" si="214"/>
        <v/>
      </c>
      <c r="BJ78" s="44" t="str">
        <f t="shared" si="215"/>
        <v/>
      </c>
      <c r="BK78" s="19"/>
      <c r="BL78" s="19"/>
      <c r="BM78" s="19"/>
      <c r="BN78" s="19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</row>
    <row r="79" spans="1:241" s="13" customFormat="1" x14ac:dyDescent="0.15">
      <c r="A79" s="60"/>
      <c r="B79" s="3" t="s">
        <v>94</v>
      </c>
      <c r="C79" s="19"/>
      <c r="D79" s="46"/>
      <c r="E79" s="45"/>
      <c r="F79" s="45"/>
      <c r="G79" s="45"/>
      <c r="H79" s="42" t="str">
        <f t="shared" si="192"/>
        <v/>
      </c>
      <c r="I79" s="43" t="str">
        <f t="shared" si="193"/>
        <v/>
      </c>
      <c r="J79" s="44" t="str">
        <f t="shared" si="194"/>
        <v/>
      </c>
      <c r="K79" s="46"/>
      <c r="L79" s="45"/>
      <c r="M79" s="45"/>
      <c r="N79" s="45"/>
      <c r="O79" s="42" t="str">
        <f t="shared" si="195"/>
        <v/>
      </c>
      <c r="P79" s="43" t="str">
        <f t="shared" si="196"/>
        <v/>
      </c>
      <c r="Q79" s="44" t="str">
        <f t="shared" si="197"/>
        <v/>
      </c>
      <c r="R79" s="28"/>
      <c r="S79" s="46"/>
      <c r="T79" s="45"/>
      <c r="U79" s="45"/>
      <c r="V79" s="45"/>
      <c r="W79" s="42" t="str">
        <f t="shared" si="198"/>
        <v/>
      </c>
      <c r="X79" s="43" t="str">
        <f t="shared" si="199"/>
        <v/>
      </c>
      <c r="Y79" s="44" t="str">
        <f t="shared" si="200"/>
        <v/>
      </c>
      <c r="Z79" s="46"/>
      <c r="AA79" s="45"/>
      <c r="AB79" s="45"/>
      <c r="AC79" s="45"/>
      <c r="AD79" s="42" t="str">
        <f t="shared" si="201"/>
        <v/>
      </c>
      <c r="AE79" s="43" t="str">
        <f t="shared" si="202"/>
        <v/>
      </c>
      <c r="AF79" s="44" t="str">
        <f t="shared" si="203"/>
        <v/>
      </c>
      <c r="AG79" s="19"/>
      <c r="AH79" s="46"/>
      <c r="AI79" s="45"/>
      <c r="AJ79" s="45"/>
      <c r="AK79" s="45"/>
      <c r="AL79" s="42" t="str">
        <f t="shared" si="204"/>
        <v/>
      </c>
      <c r="AM79" s="43" t="str">
        <f t="shared" si="205"/>
        <v/>
      </c>
      <c r="AN79" s="44" t="str">
        <f t="shared" si="206"/>
        <v/>
      </c>
      <c r="AO79" s="46"/>
      <c r="AP79" s="45"/>
      <c r="AQ79" s="45"/>
      <c r="AR79" s="45"/>
      <c r="AS79" s="42" t="str">
        <f t="shared" si="207"/>
        <v/>
      </c>
      <c r="AT79" s="43" t="str">
        <f t="shared" si="208"/>
        <v/>
      </c>
      <c r="AU79" s="44" t="str">
        <f t="shared" si="209"/>
        <v/>
      </c>
      <c r="AV79" s="19"/>
      <c r="AW79" s="46"/>
      <c r="AX79" s="45"/>
      <c r="AY79" s="45"/>
      <c r="AZ79" s="45"/>
      <c r="BA79" s="42" t="str">
        <f t="shared" si="210"/>
        <v/>
      </c>
      <c r="BB79" s="43" t="str">
        <f t="shared" si="211"/>
        <v/>
      </c>
      <c r="BC79" s="44" t="str">
        <f t="shared" si="212"/>
        <v/>
      </c>
      <c r="BD79" s="46"/>
      <c r="BE79" s="45"/>
      <c r="BF79" s="45"/>
      <c r="BG79" s="45"/>
      <c r="BH79" s="42" t="str">
        <f t="shared" si="213"/>
        <v/>
      </c>
      <c r="BI79" s="43" t="str">
        <f t="shared" si="214"/>
        <v/>
      </c>
      <c r="BJ79" s="44" t="str">
        <f t="shared" si="215"/>
        <v/>
      </c>
      <c r="BK79" s="19"/>
      <c r="BL79" s="19"/>
      <c r="BM79" s="19"/>
      <c r="BN79" s="19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</row>
    <row r="80" spans="1:241" s="13" customFormat="1" x14ac:dyDescent="0.15">
      <c r="A80" s="60"/>
      <c r="B80" s="3" t="s">
        <v>99</v>
      </c>
      <c r="C80" s="24"/>
      <c r="D80" s="46"/>
      <c r="E80" s="45"/>
      <c r="F80" s="45"/>
      <c r="G80" s="45"/>
      <c r="H80" s="42" t="str">
        <f t="shared" si="192"/>
        <v/>
      </c>
      <c r="I80" s="43" t="str">
        <f t="shared" si="193"/>
        <v/>
      </c>
      <c r="J80" s="44" t="str">
        <f t="shared" si="194"/>
        <v/>
      </c>
      <c r="K80" s="46"/>
      <c r="L80" s="45"/>
      <c r="M80" s="45"/>
      <c r="N80" s="45"/>
      <c r="O80" s="42" t="str">
        <f t="shared" si="195"/>
        <v/>
      </c>
      <c r="P80" s="43" t="str">
        <f t="shared" si="196"/>
        <v/>
      </c>
      <c r="Q80" s="44" t="str">
        <f t="shared" si="197"/>
        <v/>
      </c>
      <c r="R80" s="28"/>
      <c r="S80" s="46"/>
      <c r="T80" s="45"/>
      <c r="U80" s="45"/>
      <c r="V80" s="45"/>
      <c r="W80" s="42" t="str">
        <f t="shared" si="198"/>
        <v/>
      </c>
      <c r="X80" s="43" t="str">
        <f t="shared" si="199"/>
        <v/>
      </c>
      <c r="Y80" s="44" t="str">
        <f t="shared" si="200"/>
        <v/>
      </c>
      <c r="Z80" s="46"/>
      <c r="AA80" s="45"/>
      <c r="AB80" s="45"/>
      <c r="AC80" s="45"/>
      <c r="AD80" s="42" t="str">
        <f t="shared" si="201"/>
        <v/>
      </c>
      <c r="AE80" s="43" t="str">
        <f t="shared" si="202"/>
        <v/>
      </c>
      <c r="AF80" s="44" t="str">
        <f t="shared" si="203"/>
        <v/>
      </c>
      <c r="AG80" s="19"/>
      <c r="AH80" s="46"/>
      <c r="AI80" s="45"/>
      <c r="AJ80" s="45"/>
      <c r="AK80" s="45"/>
      <c r="AL80" s="42" t="str">
        <f t="shared" si="204"/>
        <v/>
      </c>
      <c r="AM80" s="43" t="str">
        <f t="shared" si="205"/>
        <v/>
      </c>
      <c r="AN80" s="44" t="str">
        <f t="shared" si="206"/>
        <v/>
      </c>
      <c r="AO80" s="46"/>
      <c r="AP80" s="45"/>
      <c r="AQ80" s="45"/>
      <c r="AR80" s="45"/>
      <c r="AS80" s="42" t="str">
        <f t="shared" si="207"/>
        <v/>
      </c>
      <c r="AT80" s="43" t="str">
        <f t="shared" si="208"/>
        <v/>
      </c>
      <c r="AU80" s="44" t="str">
        <f t="shared" si="209"/>
        <v/>
      </c>
      <c r="AV80" s="19"/>
      <c r="AW80" s="46"/>
      <c r="AX80" s="45"/>
      <c r="AY80" s="45"/>
      <c r="AZ80" s="45"/>
      <c r="BA80" s="42" t="str">
        <f t="shared" si="210"/>
        <v/>
      </c>
      <c r="BB80" s="43" t="str">
        <f t="shared" si="211"/>
        <v/>
      </c>
      <c r="BC80" s="44" t="str">
        <f t="shared" si="212"/>
        <v/>
      </c>
      <c r="BD80" s="46"/>
      <c r="BE80" s="45"/>
      <c r="BF80" s="45"/>
      <c r="BG80" s="45"/>
      <c r="BH80" s="42" t="str">
        <f t="shared" si="213"/>
        <v/>
      </c>
      <c r="BI80" s="43" t="str">
        <f t="shared" si="214"/>
        <v/>
      </c>
      <c r="BJ80" s="44" t="str">
        <f t="shared" si="215"/>
        <v/>
      </c>
      <c r="BK80" s="19"/>
      <c r="BL80" s="19"/>
      <c r="BM80" s="19"/>
      <c r="BN80" s="19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</row>
    <row r="81" spans="1:241" s="13" customFormat="1" x14ac:dyDescent="0.15">
      <c r="A81" s="60"/>
      <c r="B81" s="3"/>
      <c r="C81" s="24"/>
      <c r="D81" s="46"/>
      <c r="E81" s="45"/>
      <c r="F81" s="45"/>
      <c r="G81" s="45"/>
      <c r="H81" s="42" t="str">
        <f t="shared" si="192"/>
        <v/>
      </c>
      <c r="I81" s="43" t="str">
        <f t="shared" si="193"/>
        <v/>
      </c>
      <c r="J81" s="44" t="str">
        <f t="shared" si="194"/>
        <v/>
      </c>
      <c r="K81" s="46"/>
      <c r="L81" s="45"/>
      <c r="M81" s="45"/>
      <c r="N81" s="45"/>
      <c r="O81" s="42" t="str">
        <f t="shared" si="195"/>
        <v/>
      </c>
      <c r="P81" s="43" t="str">
        <f t="shared" si="196"/>
        <v/>
      </c>
      <c r="Q81" s="44" t="str">
        <f t="shared" si="197"/>
        <v/>
      </c>
      <c r="R81" s="28"/>
      <c r="S81" s="46"/>
      <c r="T81" s="45"/>
      <c r="U81" s="45"/>
      <c r="V81" s="45"/>
      <c r="W81" s="42" t="str">
        <f t="shared" si="198"/>
        <v/>
      </c>
      <c r="X81" s="43" t="str">
        <f t="shared" si="199"/>
        <v/>
      </c>
      <c r="Y81" s="44" t="str">
        <f t="shared" si="200"/>
        <v/>
      </c>
      <c r="Z81" s="46"/>
      <c r="AA81" s="45"/>
      <c r="AB81" s="45"/>
      <c r="AC81" s="45"/>
      <c r="AD81" s="42" t="str">
        <f t="shared" si="201"/>
        <v/>
      </c>
      <c r="AE81" s="43" t="str">
        <f t="shared" si="202"/>
        <v/>
      </c>
      <c r="AF81" s="44" t="str">
        <f t="shared" si="203"/>
        <v/>
      </c>
      <c r="AG81" s="19"/>
      <c r="AH81" s="46"/>
      <c r="AI81" s="45"/>
      <c r="AJ81" s="45"/>
      <c r="AK81" s="45"/>
      <c r="AL81" s="42" t="str">
        <f t="shared" si="204"/>
        <v/>
      </c>
      <c r="AM81" s="43" t="str">
        <f t="shared" si="205"/>
        <v/>
      </c>
      <c r="AN81" s="44" t="str">
        <f t="shared" si="206"/>
        <v/>
      </c>
      <c r="AO81" s="46"/>
      <c r="AP81" s="45"/>
      <c r="AQ81" s="45"/>
      <c r="AR81" s="45"/>
      <c r="AS81" s="42" t="str">
        <f t="shared" si="207"/>
        <v/>
      </c>
      <c r="AT81" s="43" t="str">
        <f t="shared" si="208"/>
        <v/>
      </c>
      <c r="AU81" s="44" t="str">
        <f t="shared" si="209"/>
        <v/>
      </c>
      <c r="AV81" s="19"/>
      <c r="AW81" s="46"/>
      <c r="AX81" s="45"/>
      <c r="AY81" s="45"/>
      <c r="AZ81" s="45"/>
      <c r="BA81" s="42" t="str">
        <f t="shared" si="210"/>
        <v/>
      </c>
      <c r="BB81" s="43" t="str">
        <f t="shared" si="211"/>
        <v/>
      </c>
      <c r="BC81" s="44" t="str">
        <f t="shared" si="212"/>
        <v/>
      </c>
      <c r="BD81" s="46"/>
      <c r="BE81" s="45"/>
      <c r="BF81" s="45"/>
      <c r="BG81" s="45"/>
      <c r="BH81" s="42" t="str">
        <f t="shared" si="213"/>
        <v/>
      </c>
      <c r="BI81" s="43" t="str">
        <f t="shared" si="214"/>
        <v/>
      </c>
      <c r="BJ81" s="44" t="str">
        <f t="shared" si="215"/>
        <v/>
      </c>
      <c r="BK81" s="19"/>
      <c r="BL81" s="19"/>
      <c r="BM81" s="19"/>
      <c r="BN81" s="19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</row>
    <row r="82" spans="1:241" s="13" customFormat="1" x14ac:dyDescent="0.15">
      <c r="A82" s="60"/>
      <c r="B82" s="3"/>
      <c r="C82" s="24"/>
      <c r="D82" s="46"/>
      <c r="E82" s="45"/>
      <c r="F82" s="45"/>
      <c r="G82" s="45"/>
      <c r="H82" s="42" t="str">
        <f t="shared" si="192"/>
        <v/>
      </c>
      <c r="I82" s="43" t="str">
        <f t="shared" si="193"/>
        <v/>
      </c>
      <c r="J82" s="44" t="str">
        <f t="shared" si="194"/>
        <v/>
      </c>
      <c r="K82" s="46"/>
      <c r="L82" s="45"/>
      <c r="M82" s="45"/>
      <c r="N82" s="45"/>
      <c r="O82" s="42" t="str">
        <f t="shared" si="195"/>
        <v/>
      </c>
      <c r="P82" s="43" t="str">
        <f t="shared" si="196"/>
        <v/>
      </c>
      <c r="Q82" s="44" t="str">
        <f t="shared" si="197"/>
        <v/>
      </c>
      <c r="R82" s="28"/>
      <c r="S82" s="46"/>
      <c r="T82" s="45"/>
      <c r="U82" s="45"/>
      <c r="V82" s="45"/>
      <c r="W82" s="42" t="str">
        <f t="shared" si="198"/>
        <v/>
      </c>
      <c r="X82" s="43" t="str">
        <f t="shared" si="199"/>
        <v/>
      </c>
      <c r="Y82" s="44" t="str">
        <f t="shared" si="200"/>
        <v/>
      </c>
      <c r="Z82" s="46"/>
      <c r="AA82" s="45"/>
      <c r="AB82" s="45"/>
      <c r="AC82" s="45"/>
      <c r="AD82" s="42" t="str">
        <f t="shared" si="201"/>
        <v/>
      </c>
      <c r="AE82" s="43" t="str">
        <f t="shared" si="202"/>
        <v/>
      </c>
      <c r="AF82" s="44" t="str">
        <f t="shared" si="203"/>
        <v/>
      </c>
      <c r="AG82" s="19"/>
      <c r="AH82" s="46"/>
      <c r="AI82" s="45"/>
      <c r="AJ82" s="45"/>
      <c r="AK82" s="45"/>
      <c r="AL82" s="42" t="str">
        <f t="shared" si="204"/>
        <v/>
      </c>
      <c r="AM82" s="43" t="str">
        <f t="shared" si="205"/>
        <v/>
      </c>
      <c r="AN82" s="44" t="str">
        <f t="shared" si="206"/>
        <v/>
      </c>
      <c r="AO82" s="46"/>
      <c r="AP82" s="45"/>
      <c r="AQ82" s="45"/>
      <c r="AR82" s="45"/>
      <c r="AS82" s="42" t="str">
        <f t="shared" si="207"/>
        <v/>
      </c>
      <c r="AT82" s="43" t="str">
        <f t="shared" si="208"/>
        <v/>
      </c>
      <c r="AU82" s="44" t="str">
        <f t="shared" si="209"/>
        <v/>
      </c>
      <c r="AV82" s="24"/>
      <c r="AW82" s="46"/>
      <c r="AX82" s="45"/>
      <c r="AY82" s="45"/>
      <c r="AZ82" s="45"/>
      <c r="BA82" s="42" t="str">
        <f t="shared" si="210"/>
        <v/>
      </c>
      <c r="BB82" s="43" t="str">
        <f t="shared" si="211"/>
        <v/>
      </c>
      <c r="BC82" s="44" t="str">
        <f t="shared" si="212"/>
        <v/>
      </c>
      <c r="BD82" s="46"/>
      <c r="BE82" s="45"/>
      <c r="BF82" s="45"/>
      <c r="BG82" s="45"/>
      <c r="BH82" s="42" t="str">
        <f t="shared" si="213"/>
        <v/>
      </c>
      <c r="BI82" s="43" t="str">
        <f t="shared" si="214"/>
        <v/>
      </c>
      <c r="BJ82" s="44" t="str">
        <f t="shared" si="215"/>
        <v/>
      </c>
      <c r="BK82" s="24"/>
      <c r="BL82" s="19"/>
      <c r="BM82" s="19"/>
      <c r="BN82" s="19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</row>
    <row r="83" spans="1:241" s="13" customFormat="1" x14ac:dyDescent="0.15">
      <c r="A83" s="60"/>
      <c r="B83" s="16" t="s">
        <v>64</v>
      </c>
      <c r="C83" s="25"/>
      <c r="D83" s="50"/>
      <c r="E83" s="51"/>
      <c r="F83" s="51"/>
      <c r="G83" s="51"/>
      <c r="H83" s="51"/>
      <c r="I83" s="52" t="str">
        <f>IF(COUNT(I73:I82)=0,"0",SUM(I73:I82)/COUNT(I73:I82))</f>
        <v>0</v>
      </c>
      <c r="J83" s="53">
        <f>SUM(J73:J82)</f>
        <v>0</v>
      </c>
      <c r="K83" s="50"/>
      <c r="L83" s="51"/>
      <c r="M83" s="51"/>
      <c r="N83" s="51"/>
      <c r="O83" s="51"/>
      <c r="P83" s="52" t="str">
        <f>IF(COUNT(P73:P82)=0,"0",SUM(P73:P82)/COUNT(P73:P82))</f>
        <v>0</v>
      </c>
      <c r="Q83" s="53">
        <f>SUM(Q73:Q82)</f>
        <v>0</v>
      </c>
      <c r="R83" s="28"/>
      <c r="S83" s="50"/>
      <c r="T83" s="51"/>
      <c r="U83" s="51"/>
      <c r="V83" s="51"/>
      <c r="W83" s="51"/>
      <c r="X83" s="52" t="str">
        <f>IF(COUNT(X73:X82)=0,"",SUM(X73:X82)/COUNT(X73:X82))</f>
        <v/>
      </c>
      <c r="Y83" s="53">
        <f>SUM(Y73:Y82)</f>
        <v>0</v>
      </c>
      <c r="Z83" s="50"/>
      <c r="AA83" s="51"/>
      <c r="AB83" s="51"/>
      <c r="AC83" s="51"/>
      <c r="AD83" s="51"/>
      <c r="AE83" s="52" t="str">
        <f>IF(COUNT(AE73:AE82)=0,"",SUM(AE73:AE82)/COUNT(AE73:AE82))</f>
        <v/>
      </c>
      <c r="AF83" s="53">
        <f>SUM(AF73:AF82)</f>
        <v>0</v>
      </c>
      <c r="AG83" s="25"/>
      <c r="AH83" s="50"/>
      <c r="AI83" s="51"/>
      <c r="AJ83" s="51"/>
      <c r="AK83" s="51"/>
      <c r="AL83" s="51"/>
      <c r="AM83" s="52" t="str">
        <f>IF(COUNT(AM73:AM82)=0,"",SUM(AM73:AM82)/COUNT(AM73:AM82))</f>
        <v/>
      </c>
      <c r="AN83" s="53">
        <f>SUM(AN73:AN82)</f>
        <v>0</v>
      </c>
      <c r="AO83" s="50"/>
      <c r="AP83" s="51"/>
      <c r="AQ83" s="51"/>
      <c r="AR83" s="51"/>
      <c r="AS83" s="51"/>
      <c r="AT83" s="52" t="str">
        <f>IF(COUNT(AT73:AT82)=0,"",SUM(AT73:AT82)/COUNT(AT73:AT82))</f>
        <v/>
      </c>
      <c r="AU83" s="53">
        <f>SUM(AU73:AU82)</f>
        <v>0</v>
      </c>
      <c r="AV83" s="25"/>
      <c r="AW83" s="50"/>
      <c r="AX83" s="51"/>
      <c r="AY83" s="51"/>
      <c r="AZ83" s="51"/>
      <c r="BA83" s="51"/>
      <c r="BB83" s="52" t="str">
        <f>IF(COUNT(BB73:BB82)=0,"",SUM(BB73:BB82)/COUNT(BB73:BB82))</f>
        <v/>
      </c>
      <c r="BC83" s="53">
        <f>SUM(BC73:BC82)</f>
        <v>0</v>
      </c>
      <c r="BD83" s="50"/>
      <c r="BE83" s="51"/>
      <c r="BF83" s="51"/>
      <c r="BG83" s="51"/>
      <c r="BH83" s="51"/>
      <c r="BI83" s="52" t="str">
        <f>IF(COUNT(BI73:BI82)=0,"",SUM(BI73:BI82)/COUNT(BI73:BI82))</f>
        <v/>
      </c>
      <c r="BJ83" s="53">
        <f>SUM(BJ73:BJ82)</f>
        <v>0</v>
      </c>
      <c r="BK83" s="25"/>
      <c r="BL83" s="19"/>
      <c r="BM83" s="19"/>
      <c r="BN83" s="19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</row>
    <row r="84" spans="1:241" s="13" customFormat="1" x14ac:dyDescent="0.15">
      <c r="B84" s="1"/>
      <c r="C84" s="19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8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9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9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28"/>
      <c r="BL84" s="19"/>
      <c r="BM84" s="19"/>
      <c r="BN84" s="19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</row>
    <row r="85" spans="1:241" s="13" customFormat="1" x14ac:dyDescent="0.15">
      <c r="A85" s="60" t="s">
        <v>100</v>
      </c>
      <c r="B85" s="14"/>
      <c r="C85" s="23"/>
      <c r="D85" s="9"/>
      <c r="E85" s="10" t="s">
        <v>48</v>
      </c>
      <c r="F85" s="10" t="s">
        <v>49</v>
      </c>
      <c r="G85" s="10" t="s">
        <v>5</v>
      </c>
      <c r="H85" s="10" t="s">
        <v>4</v>
      </c>
      <c r="I85" s="10" t="s">
        <v>6</v>
      </c>
      <c r="J85" s="11" t="s">
        <v>50</v>
      </c>
      <c r="K85" s="9"/>
      <c r="L85" s="10" t="s">
        <v>48</v>
      </c>
      <c r="M85" s="10" t="s">
        <v>49</v>
      </c>
      <c r="N85" s="10" t="s">
        <v>5</v>
      </c>
      <c r="O85" s="10" t="s">
        <v>4</v>
      </c>
      <c r="P85" s="10" t="s">
        <v>6</v>
      </c>
      <c r="Q85" s="11" t="s">
        <v>50</v>
      </c>
      <c r="R85" s="28"/>
      <c r="S85" s="9"/>
      <c r="T85" s="10" t="s">
        <v>48</v>
      </c>
      <c r="U85" s="10" t="s">
        <v>49</v>
      </c>
      <c r="V85" s="10" t="s">
        <v>5</v>
      </c>
      <c r="W85" s="10" t="s">
        <v>4</v>
      </c>
      <c r="X85" s="10" t="s">
        <v>6</v>
      </c>
      <c r="Y85" s="11" t="s">
        <v>50</v>
      </c>
      <c r="Z85" s="9"/>
      <c r="AA85" s="10" t="s">
        <v>48</v>
      </c>
      <c r="AB85" s="10" t="s">
        <v>49</v>
      </c>
      <c r="AC85" s="10" t="s">
        <v>5</v>
      </c>
      <c r="AD85" s="10" t="s">
        <v>4</v>
      </c>
      <c r="AE85" s="10" t="s">
        <v>6</v>
      </c>
      <c r="AF85" s="11" t="s">
        <v>50</v>
      </c>
      <c r="AG85" s="23"/>
      <c r="AH85" s="9"/>
      <c r="AI85" s="10" t="s">
        <v>48</v>
      </c>
      <c r="AJ85" s="10" t="s">
        <v>49</v>
      </c>
      <c r="AK85" s="10" t="s">
        <v>5</v>
      </c>
      <c r="AL85" s="10" t="s">
        <v>4</v>
      </c>
      <c r="AM85" s="10" t="s">
        <v>6</v>
      </c>
      <c r="AN85" s="11" t="s">
        <v>50</v>
      </c>
      <c r="AO85" s="9"/>
      <c r="AP85" s="10" t="s">
        <v>48</v>
      </c>
      <c r="AQ85" s="10" t="s">
        <v>49</v>
      </c>
      <c r="AR85" s="10" t="s">
        <v>5</v>
      </c>
      <c r="AS85" s="10" t="s">
        <v>4</v>
      </c>
      <c r="AT85" s="10" t="s">
        <v>6</v>
      </c>
      <c r="AU85" s="11" t="s">
        <v>50</v>
      </c>
      <c r="AV85" s="23"/>
      <c r="AW85" s="9"/>
      <c r="AX85" s="10" t="s">
        <v>48</v>
      </c>
      <c r="AY85" s="10" t="s">
        <v>49</v>
      </c>
      <c r="AZ85" s="10" t="s">
        <v>5</v>
      </c>
      <c r="BA85" s="10" t="s">
        <v>4</v>
      </c>
      <c r="BB85" s="10" t="s">
        <v>6</v>
      </c>
      <c r="BC85" s="11" t="s">
        <v>50</v>
      </c>
      <c r="BD85" s="9"/>
      <c r="BE85" s="10" t="s">
        <v>48</v>
      </c>
      <c r="BF85" s="10" t="s">
        <v>49</v>
      </c>
      <c r="BG85" s="10" t="s">
        <v>5</v>
      </c>
      <c r="BH85" s="10" t="s">
        <v>4</v>
      </c>
      <c r="BI85" s="10" t="s">
        <v>6</v>
      </c>
      <c r="BJ85" s="11" t="s">
        <v>50</v>
      </c>
      <c r="BK85" s="23"/>
      <c r="BL85" s="32"/>
      <c r="BM85" s="32"/>
      <c r="BN85" s="32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</row>
    <row r="86" spans="1:241" s="13" customFormat="1" x14ac:dyDescent="0.15">
      <c r="A86" s="60"/>
      <c r="B86" s="3" t="s">
        <v>101</v>
      </c>
      <c r="C86" s="19"/>
      <c r="D86" s="46"/>
      <c r="E86" s="45"/>
      <c r="F86" s="45"/>
      <c r="G86" s="45"/>
      <c r="H86" s="42" t="str">
        <f>IF(D86="","",E86*G86)</f>
        <v/>
      </c>
      <c r="I86" s="43" t="str">
        <f>IF(D86="","",$BN$3)</f>
        <v/>
      </c>
      <c r="J86" s="44" t="str">
        <f>IF(D86="","",IF(I86&lt;((F86-E86)/(H86-E86)),E86+SQRT(I86*(F86-E86)*(H86-E86)),H86-SQRT(H86^2-I86*(H86-E86)*(H86-F86)+(F86-E86)*(H86-F86)-2*H86*F86+F86^2)))</f>
        <v/>
      </c>
      <c r="K86" s="46"/>
      <c r="L86" s="45"/>
      <c r="M86" s="45"/>
      <c r="N86" s="45"/>
      <c r="O86" s="42" t="str">
        <f>IF(K86="","",L86*N86)</f>
        <v/>
      </c>
      <c r="P86" s="43" t="str">
        <f>IF(K86="","",$BN$3)</f>
        <v/>
      </c>
      <c r="Q86" s="44" t="str">
        <f>IF(K86="","",IF(P86&lt;((M86-L86)/(O86-L86)),L86+SQRT(P86*(M86-L86)*(O86-L86)),O86-SQRT(O86^2-P86*(O86-L86)*(O86-M86)+(M86-L86)*(O86-M86)-2*O86*M86+M86^2)))</f>
        <v/>
      </c>
      <c r="R86" s="28"/>
      <c r="S86" s="46"/>
      <c r="T86" s="45"/>
      <c r="U86" s="45"/>
      <c r="V86" s="45"/>
      <c r="W86" s="42" t="str">
        <f>IF(S86="","",T86*V86)</f>
        <v/>
      </c>
      <c r="X86" s="43" t="str">
        <f>IF(S86="","",$BN$3)</f>
        <v/>
      </c>
      <c r="Y86" s="44" t="str">
        <f>IF(S86="","",IF(X86&lt;((U86-T86)/(W86-T86)),T86+SQRT(X86*(U86-T86)*(W86-T86)),W86-SQRT(W86^2-X86*(W86-T86)*(W86-U86)+(U86-T86)*(W86-U86)-2*W86*U86+U86^2)))</f>
        <v/>
      </c>
      <c r="Z86" s="46"/>
      <c r="AA86" s="45"/>
      <c r="AB86" s="45"/>
      <c r="AC86" s="45"/>
      <c r="AD86" s="42" t="str">
        <f>IF(Z86="","",AA86*AC86)</f>
        <v/>
      </c>
      <c r="AE86" s="43" t="str">
        <f>IF(Z86="","",$BN$3)</f>
        <v/>
      </c>
      <c r="AF86" s="44" t="str">
        <f>IF(Z86="","",IF(AE86&lt;((AB86-AA86)/(AD86-AA86)),AA86+SQRT(AE86*(AB86-AA86)*(AD86-AA86)),AD86-SQRT(AD86^2-AE86*(AD86-AA86)*(AD86-AB86)+(AB86-AA86)*(AD86-AB86)-2*AD86*AB86+AB86^2)))</f>
        <v/>
      </c>
      <c r="AG86" s="19"/>
      <c r="AH86" s="46"/>
      <c r="AI86" s="45"/>
      <c r="AJ86" s="45"/>
      <c r="AK86" s="45"/>
      <c r="AL86" s="42" t="str">
        <f>IF(AH86="","",AI86*AK86)</f>
        <v/>
      </c>
      <c r="AM86" s="43" t="str">
        <f>IF(AH86="","",$BN$3)</f>
        <v/>
      </c>
      <c r="AN86" s="44" t="str">
        <f>IF(AH86="","",IF(AM86&lt;((AJ86-AI86)/(AL86-AI86)),AI86+SQRT(AM86*(AJ86-AI86)*(AL86-AI86)),AL86-SQRT(AL86^2-AM86*(AL86-AI86)*(AL86-AJ86)+(AJ86-AI86)*(AL86-AJ86)-2*AL86*AJ86+AJ86^2)))</f>
        <v/>
      </c>
      <c r="AO86" s="46"/>
      <c r="AP86" s="45"/>
      <c r="AQ86" s="45"/>
      <c r="AR86" s="45"/>
      <c r="AS86" s="42" t="str">
        <f>IF(AO86="","",AP86*AR86)</f>
        <v/>
      </c>
      <c r="AT86" s="43" t="str">
        <f>IF(AO86="","",$BN$3)</f>
        <v/>
      </c>
      <c r="AU86" s="44" t="str">
        <f>IF(AO86="","",IF(AT86&lt;((AQ86-AP86)/(AS86-AP86)),AP86+SQRT(AT86*(AQ86-AP86)*(AS86-AP86)),AS86-SQRT(AS86^2-AT86*(AS86-AP86)*(AS86-AQ86)+(AQ86-AP86)*(AS86-AQ86)-2*AS86*AQ86+AQ86^2)))</f>
        <v/>
      </c>
      <c r="AV86" s="19"/>
      <c r="AW86" s="46"/>
      <c r="AX86" s="45"/>
      <c r="AY86" s="45"/>
      <c r="AZ86" s="45"/>
      <c r="BA86" s="42" t="str">
        <f>IF(AW86="","",AX86*AZ86)</f>
        <v/>
      </c>
      <c r="BB86" s="43" t="str">
        <f>IF(AW86="","",$BN$3)</f>
        <v/>
      </c>
      <c r="BC86" s="44" t="str">
        <f>IF(AW86="","",IF(BB86&lt;((AY86-AX86)/(BA86-AX86)),AX86+SQRT(BB86*(AY86-AX86)*(BA86-AX86)),BA86-SQRT(BA86^2-BB86*(BA86-AX86)*(BA86-AY86)+(AY86-AX86)*(BA86-AY86)-2*BA86*AY86+AY86^2)))</f>
        <v/>
      </c>
      <c r="BD86" s="46"/>
      <c r="BE86" s="45"/>
      <c r="BF86" s="45"/>
      <c r="BG86" s="45"/>
      <c r="BH86" s="42" t="str">
        <f>IF(BD86="","",BE86*BG86)</f>
        <v/>
      </c>
      <c r="BI86" s="43" t="str">
        <f>IF(BD86="","",$BN$3)</f>
        <v/>
      </c>
      <c r="BJ86" s="44" t="str">
        <f>IF(BD86="","",IF(BI86&lt;((BF86-BE86)/(BH86-BE86)),BE86+SQRT(BI86*(BF86-BE86)*(BH86-BE86)),BH86-SQRT(BH86^2-BI86*(BH86-BE86)*(BH86-BF86)+(BF86-BE86)*(BH86-BF86)-2*BH86*BF86+BF86^2)))</f>
        <v/>
      </c>
      <c r="BK86" s="19"/>
      <c r="BL86" s="19"/>
      <c r="BM86" s="19"/>
      <c r="BN86" s="19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</row>
    <row r="87" spans="1:241" s="13" customFormat="1" x14ac:dyDescent="0.15">
      <c r="A87" s="60"/>
      <c r="B87" s="3" t="s">
        <v>102</v>
      </c>
      <c r="C87" s="19"/>
      <c r="D87" s="46"/>
      <c r="E87" s="45"/>
      <c r="F87" s="45"/>
      <c r="G87" s="45"/>
      <c r="H87" s="42" t="str">
        <f t="shared" ref="H87" si="216">IF(D87="","",E87*G87)</f>
        <v/>
      </c>
      <c r="I87" s="43" t="str">
        <f t="shared" ref="I87" si="217">IF(D87="","",$BN$3)</f>
        <v/>
      </c>
      <c r="J87" s="44" t="str">
        <f t="shared" ref="J87" si="218">IF(D87="","",IF(I87&lt;((F87-E87)/(H87-E87)),E87+SQRT(I87*(F87-E87)*(H87-E87)),H87-SQRT(H87^2-I87*(H87-E87)*(H87-F87)+(F87-E87)*(H87-F87)-2*H87*F87+F87^2)))</f>
        <v/>
      </c>
      <c r="K87" s="46"/>
      <c r="L87" s="45"/>
      <c r="M87" s="45"/>
      <c r="N87" s="45"/>
      <c r="O87" s="42" t="str">
        <f t="shared" ref="O87" si="219">IF(K87="","",L87*N87)</f>
        <v/>
      </c>
      <c r="P87" s="43" t="str">
        <f t="shared" ref="P87" si="220">IF(K87="","",$BN$3)</f>
        <v/>
      </c>
      <c r="Q87" s="44" t="str">
        <f t="shared" ref="Q87" si="221">IF(K87="","",IF(P87&lt;((M87-L87)/(O87-L87)),L87+SQRT(P87*(M87-L87)*(O87-L87)),O87-SQRT(O87^2-P87*(O87-L87)*(O87-M87)+(M87-L87)*(O87-M87)-2*O87*M87+M87^2)))</f>
        <v/>
      </c>
      <c r="R87" s="28"/>
      <c r="S87" s="46"/>
      <c r="T87" s="45"/>
      <c r="U87" s="45"/>
      <c r="V87" s="45"/>
      <c r="W87" s="42" t="str">
        <f t="shared" ref="W87" si="222">IF(S87="","",T87*V87)</f>
        <v/>
      </c>
      <c r="X87" s="43" t="str">
        <f t="shared" ref="X87" si="223">IF(S87="","",$BN$3)</f>
        <v/>
      </c>
      <c r="Y87" s="44" t="str">
        <f t="shared" ref="Y87" si="224">IF(S87="","",IF(X87&lt;((U87-T87)/(W87-T87)),T87+SQRT(X87*(U87-T87)*(W87-T87)),W87-SQRT(W87^2-X87*(W87-T87)*(W87-U87)+(U87-T87)*(W87-U87)-2*W87*U87+U87^2)))</f>
        <v/>
      </c>
      <c r="Z87" s="46"/>
      <c r="AA87" s="45"/>
      <c r="AB87" s="45"/>
      <c r="AC87" s="45"/>
      <c r="AD87" s="42" t="str">
        <f t="shared" ref="AD87" si="225">IF(Z87="","",AA87*AC87)</f>
        <v/>
      </c>
      <c r="AE87" s="43" t="str">
        <f t="shared" ref="AE87" si="226">IF(Z87="","",$BN$3)</f>
        <v/>
      </c>
      <c r="AF87" s="44" t="str">
        <f t="shared" ref="AF87" si="227">IF(Z87="","",IF(AE87&lt;((AB87-AA87)/(AD87-AA87)),AA87+SQRT(AE87*(AB87-AA87)*(AD87-AA87)),AD87-SQRT(AD87^2-AE87*(AD87-AA87)*(AD87-AB87)+(AB87-AA87)*(AD87-AB87)-2*AD87*AB87+AB87^2)))</f>
        <v/>
      </c>
      <c r="AG87" s="19"/>
      <c r="AH87" s="46"/>
      <c r="AI87" s="45"/>
      <c r="AJ87" s="45"/>
      <c r="AK87" s="45"/>
      <c r="AL87" s="42" t="str">
        <f t="shared" ref="AL87" si="228">IF(AH87="","",AI87*AK87)</f>
        <v/>
      </c>
      <c r="AM87" s="43" t="str">
        <f t="shared" ref="AM87" si="229">IF(AH87="","",$BN$3)</f>
        <v/>
      </c>
      <c r="AN87" s="44" t="str">
        <f t="shared" ref="AN87" si="230">IF(AH87="","",IF(AM87&lt;((AJ87-AI87)/(AL87-AI87)),AI87+SQRT(AM87*(AJ87-AI87)*(AL87-AI87)),AL87-SQRT(AL87^2-AM87*(AL87-AI87)*(AL87-AJ87)+(AJ87-AI87)*(AL87-AJ87)-2*AL87*AJ87+AJ87^2)))</f>
        <v/>
      </c>
      <c r="AO87" s="46"/>
      <c r="AP87" s="45"/>
      <c r="AQ87" s="45"/>
      <c r="AR87" s="45"/>
      <c r="AS87" s="42" t="str">
        <f t="shared" ref="AS87" si="231">IF(AO87="","",AP87*AR87)</f>
        <v/>
      </c>
      <c r="AT87" s="43" t="str">
        <f t="shared" ref="AT87" si="232">IF(AO87="","",$BN$3)</f>
        <v/>
      </c>
      <c r="AU87" s="44" t="str">
        <f t="shared" ref="AU87" si="233">IF(AO87="","",IF(AT87&lt;((AQ87-AP87)/(AS87-AP87)),AP87+SQRT(AT87*(AQ87-AP87)*(AS87-AP87)),AS87-SQRT(AS87^2-AT87*(AS87-AP87)*(AS87-AQ87)+(AQ87-AP87)*(AS87-AQ87)-2*AS87*AQ87+AQ87^2)))</f>
        <v/>
      </c>
      <c r="AV87" s="19"/>
      <c r="AW87" s="46"/>
      <c r="AX87" s="45"/>
      <c r="AY87" s="45"/>
      <c r="AZ87" s="45"/>
      <c r="BA87" s="42" t="str">
        <f t="shared" ref="BA87" si="234">IF(AW87="","",AX87*AZ87)</f>
        <v/>
      </c>
      <c r="BB87" s="43" t="str">
        <f t="shared" ref="BB87" si="235">IF(AW87="","",$BN$3)</f>
        <v/>
      </c>
      <c r="BC87" s="44" t="str">
        <f t="shared" ref="BC87" si="236">IF(AW87="","",IF(BB87&lt;((AY87-AX87)/(BA87-AX87)),AX87+SQRT(BB87*(AY87-AX87)*(BA87-AX87)),BA87-SQRT(BA87^2-BB87*(BA87-AX87)*(BA87-AY87)+(AY87-AX87)*(BA87-AY87)-2*BA87*AY87+AY87^2)))</f>
        <v/>
      </c>
      <c r="BD87" s="46"/>
      <c r="BE87" s="45"/>
      <c r="BF87" s="45"/>
      <c r="BG87" s="45"/>
      <c r="BH87" s="42" t="str">
        <f t="shared" ref="BH87" si="237">IF(BD87="","",BE87*BG87)</f>
        <v/>
      </c>
      <c r="BI87" s="43" t="str">
        <f t="shared" ref="BI87" si="238">IF(BD87="","",$BN$3)</f>
        <v/>
      </c>
      <c r="BJ87" s="44" t="str">
        <f t="shared" ref="BJ87" si="239">IF(BD87="","",IF(BI87&lt;((BF87-BE87)/(BH87-BE87)),BE87+SQRT(BI87*(BF87-BE87)*(BH87-BE87)),BH87-SQRT(BH87^2-BI87*(BH87-BE87)*(BH87-BF87)+(BF87-BE87)*(BH87-BF87)-2*BH87*BF87+BF87^2)))</f>
        <v/>
      </c>
      <c r="BK87" s="19"/>
      <c r="BL87" s="19"/>
      <c r="BM87" s="19"/>
      <c r="BN87" s="19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</row>
    <row r="88" spans="1:241" s="13" customFormat="1" x14ac:dyDescent="0.15">
      <c r="A88" s="60"/>
      <c r="B88" s="3" t="s">
        <v>103</v>
      </c>
      <c r="C88" s="24"/>
      <c r="D88" s="46"/>
      <c r="E88" s="45"/>
      <c r="F88" s="45"/>
      <c r="G88" s="45"/>
      <c r="H88" s="42" t="str">
        <f>IF(D88="","",E88*G88)</f>
        <v/>
      </c>
      <c r="I88" s="43" t="str">
        <f>IF(D88="","",$BN$3)</f>
        <v/>
      </c>
      <c r="J88" s="44" t="str">
        <f>IF(D88="","",IF(I88&lt;((F88-E88)/(H88-E88)),E88+SQRT(I88*(F88-E88)*(H88-E88)),H88-SQRT(H88^2-I88*(H88-E88)*(H88-F88)+(F88-E88)*(H88-F88)-2*H88*F88+F88^2)))</f>
        <v/>
      </c>
      <c r="K88" s="46"/>
      <c r="L88" s="45"/>
      <c r="M88" s="45"/>
      <c r="N88" s="45"/>
      <c r="O88" s="42" t="str">
        <f>IF(K88="","",L88*N88)</f>
        <v/>
      </c>
      <c r="P88" s="43" t="str">
        <f>IF(K88="","",$BN$3)</f>
        <v/>
      </c>
      <c r="Q88" s="44" t="str">
        <f>IF(K88="","",IF(P88&lt;((M88-L88)/(O88-L88)),L88+SQRT(P88*(M88-L88)*(O88-L88)),O88-SQRT(O88^2-P88*(O88-L88)*(O88-M88)+(M88-L88)*(O88-M88)-2*O88*M88+M88^2)))</f>
        <v/>
      </c>
      <c r="R88" s="28"/>
      <c r="S88" s="46"/>
      <c r="T88" s="45"/>
      <c r="U88" s="45"/>
      <c r="V88" s="45"/>
      <c r="W88" s="42" t="str">
        <f>IF(S88="","",T88*V88)</f>
        <v/>
      </c>
      <c r="X88" s="43" t="str">
        <f>IF(S88="","",$BN$3)</f>
        <v/>
      </c>
      <c r="Y88" s="44" t="str">
        <f>IF(S88="","",IF(X88&lt;((U88-T88)/(W88-T88)),T88+SQRT(X88*(U88-T88)*(W88-T88)),W88-SQRT(W88^2-X88*(W88-T88)*(W88-U88)+(U88-T88)*(W88-U88)-2*W88*U88+U88^2)))</f>
        <v/>
      </c>
      <c r="Z88" s="46"/>
      <c r="AA88" s="45"/>
      <c r="AB88" s="45"/>
      <c r="AC88" s="45"/>
      <c r="AD88" s="42" t="str">
        <f>IF(Z88="","",AA88*AC88)</f>
        <v/>
      </c>
      <c r="AE88" s="43" t="str">
        <f>IF(Z88="","",$BN$3)</f>
        <v/>
      </c>
      <c r="AF88" s="44" t="str">
        <f>IF(Z88="","",IF(AE88&lt;((AB88-AA88)/(AD88-AA88)),AA88+SQRT(AE88*(AB88-AA88)*(AD88-AA88)),AD88-SQRT(AD88^2-AE88*(AD88-AA88)*(AD88-AB88)+(AB88-AA88)*(AD88-AB88)-2*AD88*AB88+AB88^2)))</f>
        <v/>
      </c>
      <c r="AG88" s="19"/>
      <c r="AH88" s="46"/>
      <c r="AI88" s="45"/>
      <c r="AJ88" s="45"/>
      <c r="AK88" s="45"/>
      <c r="AL88" s="42" t="str">
        <f>IF(AH88="","",AI88*AK88)</f>
        <v/>
      </c>
      <c r="AM88" s="43" t="str">
        <f>IF(AH88="","",$BN$3)</f>
        <v/>
      </c>
      <c r="AN88" s="44" t="str">
        <f>IF(AH88="","",IF(AM88&lt;((AJ88-AI88)/(AL88-AI88)),AI88+SQRT(AM88*(AJ88-AI88)*(AL88-AI88)),AL88-SQRT(AL88^2-AM88*(AL88-AI88)*(AL88-AJ88)+(AJ88-AI88)*(AL88-AJ88)-2*AL88*AJ88+AJ88^2)))</f>
        <v/>
      </c>
      <c r="AO88" s="46"/>
      <c r="AP88" s="45"/>
      <c r="AQ88" s="45"/>
      <c r="AR88" s="45"/>
      <c r="AS88" s="42" t="str">
        <f>IF(AO88="","",AP88*AR88)</f>
        <v/>
      </c>
      <c r="AT88" s="43" t="str">
        <f>IF(AO88="","",$BN$3)</f>
        <v/>
      </c>
      <c r="AU88" s="44" t="str">
        <f>IF(AO88="","",IF(AT88&lt;((AQ88-AP88)/(AS88-AP88)),AP88+SQRT(AT88*(AQ88-AP88)*(AS88-AP88)),AS88-SQRT(AS88^2-AT88*(AS88-AP88)*(AS88-AQ88)+(AQ88-AP88)*(AS88-AQ88)-2*AS88*AQ88+AQ88^2)))</f>
        <v/>
      </c>
      <c r="AV88" s="19"/>
      <c r="AW88" s="46"/>
      <c r="AX88" s="45"/>
      <c r="AY88" s="45"/>
      <c r="AZ88" s="45"/>
      <c r="BA88" s="42" t="str">
        <f>IF(AW88="","",AX88*AZ88)</f>
        <v/>
      </c>
      <c r="BB88" s="43" t="str">
        <f>IF(AW88="","",$BN$3)</f>
        <v/>
      </c>
      <c r="BC88" s="44" t="str">
        <f>IF(AW88="","",IF(BB88&lt;((AY88-AX88)/(BA88-AX88)),AX88+SQRT(BB88*(AY88-AX88)*(BA88-AX88)),BA88-SQRT(BA88^2-BB88*(BA88-AX88)*(BA88-AY88)+(AY88-AX88)*(BA88-AY88)-2*BA88*AY88+AY88^2)))</f>
        <v/>
      </c>
      <c r="BD88" s="46"/>
      <c r="BE88" s="45"/>
      <c r="BF88" s="45"/>
      <c r="BG88" s="45"/>
      <c r="BH88" s="42" t="str">
        <f>IF(BD88="","",BE88*BG88)</f>
        <v/>
      </c>
      <c r="BI88" s="43" t="str">
        <f>IF(BD88="","",$BN$3)</f>
        <v/>
      </c>
      <c r="BJ88" s="44" t="str">
        <f>IF(BD88="","",IF(BI88&lt;((BF88-BE88)/(BH88-BE88)),BE88+SQRT(BI88*(BF88-BE88)*(BH88-BE88)),BH88-SQRT(BH88^2-BI88*(BH88-BE88)*(BH88-BF88)+(BF88-BE88)*(BH88-BF88)-2*BH88*BF88+BF88^2)))</f>
        <v/>
      </c>
      <c r="BK88" s="19"/>
      <c r="BL88" s="19"/>
      <c r="BM88" s="19"/>
      <c r="BN88" s="19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</row>
    <row r="89" spans="1:241" s="13" customFormat="1" x14ac:dyDescent="0.15">
      <c r="A89" s="60"/>
      <c r="B89" s="3" t="s">
        <v>104</v>
      </c>
      <c r="C89" s="19"/>
      <c r="D89" s="46"/>
      <c r="E89" s="45"/>
      <c r="F89" s="45"/>
      <c r="G89" s="45"/>
      <c r="H89" s="42" t="str">
        <f>IF(D89="","",E89*G89)</f>
        <v/>
      </c>
      <c r="I89" s="43" t="str">
        <f>IF(D89="","",$BN$3)</f>
        <v/>
      </c>
      <c r="J89" s="44" t="str">
        <f>IF(D89="","",IF(I89&lt;((F89-E89)/(H89-E89)),E89+SQRT(I89*(F89-E89)*(H89-E89)),H89-SQRT(H89^2-I89*(H89-E89)*(H89-F89)+(F89-E89)*(H89-F89)-2*H89*F89+F89^2)))</f>
        <v/>
      </c>
      <c r="K89" s="46"/>
      <c r="L89" s="45"/>
      <c r="M89" s="45"/>
      <c r="N89" s="45"/>
      <c r="O89" s="42" t="str">
        <f>IF(K89="","",L89*N89)</f>
        <v/>
      </c>
      <c r="P89" s="43" t="str">
        <f>IF(K89="","",$BN$3)</f>
        <v/>
      </c>
      <c r="Q89" s="44" t="str">
        <f>IF(K89="","",IF(P89&lt;((M89-L89)/(O89-L89)),L89+SQRT(P89*(M89-L89)*(O89-L89)),O89-SQRT(O89^2-P89*(O89-L89)*(O89-M89)+(M89-L89)*(O89-M89)-2*O89*M89+M89^2)))</f>
        <v/>
      </c>
      <c r="R89" s="28"/>
      <c r="S89" s="46"/>
      <c r="T89" s="45"/>
      <c r="U89" s="45"/>
      <c r="V89" s="45"/>
      <c r="W89" s="42" t="str">
        <f>IF(S89="","",T89*V89)</f>
        <v/>
      </c>
      <c r="X89" s="43" t="str">
        <f>IF(S89="","",$BN$3)</f>
        <v/>
      </c>
      <c r="Y89" s="44" t="str">
        <f>IF(S89="","",IF(X89&lt;((U89-T89)/(W89-T89)),T89+SQRT(X89*(U89-T89)*(W89-T89)),W89-SQRT(W89^2-X89*(W89-T89)*(W89-U89)+(U89-T89)*(W89-U89)-2*W89*U89+U89^2)))</f>
        <v/>
      </c>
      <c r="Z89" s="46"/>
      <c r="AA89" s="45"/>
      <c r="AB89" s="45"/>
      <c r="AC89" s="45"/>
      <c r="AD89" s="42" t="str">
        <f>IF(Z89="","",AA89*AC89)</f>
        <v/>
      </c>
      <c r="AE89" s="43" t="str">
        <f>IF(Z89="","",$BN$3)</f>
        <v/>
      </c>
      <c r="AF89" s="44" t="str">
        <f>IF(Z89="","",IF(AE89&lt;((AB89-AA89)/(AD89-AA89)),AA89+SQRT(AE89*(AB89-AA89)*(AD89-AA89)),AD89-SQRT(AD89^2-AE89*(AD89-AA89)*(AD89-AB89)+(AB89-AA89)*(AD89-AB89)-2*AD89*AB89+AB89^2)))</f>
        <v/>
      </c>
      <c r="AG89" s="19"/>
      <c r="AH89" s="46"/>
      <c r="AI89" s="45"/>
      <c r="AJ89" s="45"/>
      <c r="AK89" s="45"/>
      <c r="AL89" s="42" t="str">
        <f>IF(AH89="","",AI89*AK89)</f>
        <v/>
      </c>
      <c r="AM89" s="43" t="str">
        <f>IF(AH89="","",$BN$3)</f>
        <v/>
      </c>
      <c r="AN89" s="44" t="str">
        <f>IF(AH89="","",IF(AM89&lt;((AJ89-AI89)/(AL89-AI89)),AI89+SQRT(AM89*(AJ89-AI89)*(AL89-AI89)),AL89-SQRT(AL89^2-AM89*(AL89-AI89)*(AL89-AJ89)+(AJ89-AI89)*(AL89-AJ89)-2*AL89*AJ89+AJ89^2)))</f>
        <v/>
      </c>
      <c r="AO89" s="46"/>
      <c r="AP89" s="45"/>
      <c r="AQ89" s="45"/>
      <c r="AR89" s="45"/>
      <c r="AS89" s="42" t="str">
        <f>IF(AO89="","",AP89*AR89)</f>
        <v/>
      </c>
      <c r="AT89" s="43" t="str">
        <f>IF(AO89="","",$BN$3)</f>
        <v/>
      </c>
      <c r="AU89" s="44" t="str">
        <f>IF(AO89="","",IF(AT89&lt;((AQ89-AP89)/(AS89-AP89)),AP89+SQRT(AT89*(AQ89-AP89)*(AS89-AP89)),AS89-SQRT(AS89^2-AT89*(AS89-AP89)*(AS89-AQ89)+(AQ89-AP89)*(AS89-AQ89)-2*AS89*AQ89+AQ89^2)))</f>
        <v/>
      </c>
      <c r="AV89" s="19"/>
      <c r="AW89" s="46"/>
      <c r="AX89" s="45"/>
      <c r="AY89" s="45"/>
      <c r="AZ89" s="45"/>
      <c r="BA89" s="42" t="str">
        <f>IF(AW89="","",AX89*AZ89)</f>
        <v/>
      </c>
      <c r="BB89" s="43" t="str">
        <f>IF(AW89="","",$BN$3)</f>
        <v/>
      </c>
      <c r="BC89" s="44" t="str">
        <f>IF(AW89="","",IF(BB89&lt;((AY89-AX89)/(BA89-AX89)),AX89+SQRT(BB89*(AY89-AX89)*(BA89-AX89)),BA89-SQRT(BA89^2-BB89*(BA89-AX89)*(BA89-AY89)+(AY89-AX89)*(BA89-AY89)-2*BA89*AY89+AY89^2)))</f>
        <v/>
      </c>
      <c r="BD89" s="46"/>
      <c r="BE89" s="45"/>
      <c r="BF89" s="45"/>
      <c r="BG89" s="45"/>
      <c r="BH89" s="42" t="str">
        <f>IF(BD89="","",BE89*BG89)</f>
        <v/>
      </c>
      <c r="BI89" s="43" t="str">
        <f>IF(BD89="","",$BN$3)</f>
        <v/>
      </c>
      <c r="BJ89" s="44" t="str">
        <f>IF(BD89="","",IF(BI89&lt;((BF89-BE89)/(BH89-BE89)),BE89+SQRT(BI89*(BF89-BE89)*(BH89-BE89)),BH89-SQRT(BH89^2-BI89*(BH89-BE89)*(BH89-BF89)+(BF89-BE89)*(BH89-BF89)-2*BH89*BF89+BF89^2)))</f>
        <v/>
      </c>
      <c r="BK89" s="19"/>
      <c r="BL89" s="19"/>
      <c r="BM89" s="19"/>
      <c r="BN89" s="19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</row>
    <row r="90" spans="1:241" s="13" customFormat="1" x14ac:dyDescent="0.15">
      <c r="A90" s="60"/>
      <c r="B90" s="3"/>
      <c r="C90" s="19"/>
      <c r="D90" s="46"/>
      <c r="E90" s="45"/>
      <c r="F90" s="45"/>
      <c r="G90" s="45"/>
      <c r="H90" s="42" t="str">
        <f t="shared" ref="H90:H95" si="240">IF(D90="","",E90*G90)</f>
        <v/>
      </c>
      <c r="I90" s="43" t="str">
        <f t="shared" ref="I90:I95" si="241">IF(D90="","",$BN$3)</f>
        <v/>
      </c>
      <c r="J90" s="44" t="str">
        <f t="shared" ref="J90:J95" si="242">IF(D90="","",IF(I90&lt;((F90-E90)/(H90-E90)),E90+SQRT(I90*(F90-E90)*(H90-E90)),H90-SQRT(H90^2-I90*(H90-E90)*(H90-F90)+(F90-E90)*(H90-F90)-2*H90*F90+F90^2)))</f>
        <v/>
      </c>
      <c r="K90" s="46"/>
      <c r="L90" s="45"/>
      <c r="M90" s="45"/>
      <c r="N90" s="45"/>
      <c r="O90" s="42" t="str">
        <f t="shared" ref="O90:O95" si="243">IF(K90="","",L90*N90)</f>
        <v/>
      </c>
      <c r="P90" s="43" t="str">
        <f t="shared" ref="P90:P95" si="244">IF(K90="","",$BN$3)</f>
        <v/>
      </c>
      <c r="Q90" s="44" t="str">
        <f t="shared" ref="Q90:Q95" si="245">IF(K90="","",IF(P90&lt;((M90-L90)/(O90-L90)),L90+SQRT(P90*(M90-L90)*(O90-L90)),O90-SQRT(O90^2-P90*(O90-L90)*(O90-M90)+(M90-L90)*(O90-M90)-2*O90*M90+M90^2)))</f>
        <v/>
      </c>
      <c r="R90" s="28"/>
      <c r="S90" s="46"/>
      <c r="T90" s="45"/>
      <c r="U90" s="45"/>
      <c r="V90" s="45"/>
      <c r="W90" s="42" t="str">
        <f t="shared" ref="W90:W95" si="246">IF(S90="","",T90*V90)</f>
        <v/>
      </c>
      <c r="X90" s="43" t="str">
        <f t="shared" ref="X90:X95" si="247">IF(S90="","",$BN$3)</f>
        <v/>
      </c>
      <c r="Y90" s="44" t="str">
        <f t="shared" ref="Y90:Y95" si="248">IF(S90="","",IF(X90&lt;((U90-T90)/(W90-T90)),T90+SQRT(X90*(U90-T90)*(W90-T90)),W90-SQRT(W90^2-X90*(W90-T90)*(W90-U90)+(U90-T90)*(W90-U90)-2*W90*U90+U90^2)))</f>
        <v/>
      </c>
      <c r="Z90" s="46"/>
      <c r="AA90" s="45"/>
      <c r="AB90" s="45"/>
      <c r="AC90" s="45"/>
      <c r="AD90" s="42" t="str">
        <f t="shared" ref="AD90:AD95" si="249">IF(Z90="","",AA90*AC90)</f>
        <v/>
      </c>
      <c r="AE90" s="43" t="str">
        <f t="shared" ref="AE90:AE95" si="250">IF(Z90="","",$BN$3)</f>
        <v/>
      </c>
      <c r="AF90" s="44" t="str">
        <f t="shared" ref="AF90:AF95" si="251">IF(Z90="","",IF(AE90&lt;((AB90-AA90)/(AD90-AA90)),AA90+SQRT(AE90*(AB90-AA90)*(AD90-AA90)),AD90-SQRT(AD90^2-AE90*(AD90-AA90)*(AD90-AB90)+(AB90-AA90)*(AD90-AB90)-2*AD90*AB90+AB90^2)))</f>
        <v/>
      </c>
      <c r="AG90" s="19"/>
      <c r="AH90" s="46"/>
      <c r="AI90" s="45"/>
      <c r="AJ90" s="45"/>
      <c r="AK90" s="45"/>
      <c r="AL90" s="42" t="str">
        <f t="shared" ref="AL90:AL95" si="252">IF(AH90="","",AI90*AK90)</f>
        <v/>
      </c>
      <c r="AM90" s="43" t="str">
        <f t="shared" ref="AM90:AM95" si="253">IF(AH90="","",$BN$3)</f>
        <v/>
      </c>
      <c r="AN90" s="44" t="str">
        <f t="shared" ref="AN90:AN95" si="254">IF(AH90="","",IF(AM90&lt;((AJ90-AI90)/(AL90-AI90)),AI90+SQRT(AM90*(AJ90-AI90)*(AL90-AI90)),AL90-SQRT(AL90^2-AM90*(AL90-AI90)*(AL90-AJ90)+(AJ90-AI90)*(AL90-AJ90)-2*AL90*AJ90+AJ90^2)))</f>
        <v/>
      </c>
      <c r="AO90" s="46"/>
      <c r="AP90" s="45"/>
      <c r="AQ90" s="45"/>
      <c r="AR90" s="45"/>
      <c r="AS90" s="42" t="str">
        <f t="shared" ref="AS90:AS95" si="255">IF(AO90="","",AP90*AR90)</f>
        <v/>
      </c>
      <c r="AT90" s="43" t="str">
        <f t="shared" ref="AT90:AT95" si="256">IF(AO90="","",$BN$3)</f>
        <v/>
      </c>
      <c r="AU90" s="44" t="str">
        <f t="shared" ref="AU90:AU95" si="257">IF(AO90="","",IF(AT90&lt;((AQ90-AP90)/(AS90-AP90)),AP90+SQRT(AT90*(AQ90-AP90)*(AS90-AP90)),AS90-SQRT(AS90^2-AT90*(AS90-AP90)*(AS90-AQ90)+(AQ90-AP90)*(AS90-AQ90)-2*AS90*AQ90+AQ90^2)))</f>
        <v/>
      </c>
      <c r="AV90" s="19"/>
      <c r="AW90" s="46"/>
      <c r="AX90" s="45"/>
      <c r="AY90" s="45"/>
      <c r="AZ90" s="45"/>
      <c r="BA90" s="42" t="str">
        <f t="shared" ref="BA90:BA95" si="258">IF(AW90="","",AX90*AZ90)</f>
        <v/>
      </c>
      <c r="BB90" s="43" t="str">
        <f t="shared" ref="BB90:BB95" si="259">IF(AW90="","",$BN$3)</f>
        <v/>
      </c>
      <c r="BC90" s="44" t="str">
        <f t="shared" ref="BC90:BC95" si="260">IF(AW90="","",IF(BB90&lt;((AY90-AX90)/(BA90-AX90)),AX90+SQRT(BB90*(AY90-AX90)*(BA90-AX90)),BA90-SQRT(BA90^2-BB90*(BA90-AX90)*(BA90-AY90)+(AY90-AX90)*(BA90-AY90)-2*BA90*AY90+AY90^2)))</f>
        <v/>
      </c>
      <c r="BD90" s="46"/>
      <c r="BE90" s="45"/>
      <c r="BF90" s="45"/>
      <c r="BG90" s="45"/>
      <c r="BH90" s="42" t="str">
        <f t="shared" ref="BH90:BH95" si="261">IF(BD90="","",BE90*BG90)</f>
        <v/>
      </c>
      <c r="BI90" s="43" t="str">
        <f t="shared" ref="BI90:BI95" si="262">IF(BD90="","",$BN$3)</f>
        <v/>
      </c>
      <c r="BJ90" s="44" t="str">
        <f t="shared" ref="BJ90:BJ95" si="263">IF(BD90="","",IF(BI90&lt;((BF90-BE90)/(BH90-BE90)),BE90+SQRT(BI90*(BF90-BE90)*(BH90-BE90)),BH90-SQRT(BH90^2-BI90*(BH90-BE90)*(BH90-BF90)+(BF90-BE90)*(BH90-BF90)-2*BH90*BF90+BF90^2)))</f>
        <v/>
      </c>
      <c r="BK90" s="19"/>
      <c r="BL90" s="19"/>
      <c r="BM90" s="19"/>
      <c r="BN90" s="19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</row>
    <row r="91" spans="1:241" s="13" customFormat="1" x14ac:dyDescent="0.15">
      <c r="A91" s="60"/>
      <c r="B91" s="3"/>
      <c r="C91" s="19"/>
      <c r="D91" s="46"/>
      <c r="E91" s="45"/>
      <c r="F91" s="45"/>
      <c r="G91" s="45"/>
      <c r="H91" s="42" t="str">
        <f t="shared" si="240"/>
        <v/>
      </c>
      <c r="I91" s="43" t="str">
        <f t="shared" si="241"/>
        <v/>
      </c>
      <c r="J91" s="44" t="str">
        <f t="shared" si="242"/>
        <v/>
      </c>
      <c r="K91" s="46"/>
      <c r="L91" s="45"/>
      <c r="M91" s="45"/>
      <c r="N91" s="45"/>
      <c r="O91" s="42" t="str">
        <f t="shared" si="243"/>
        <v/>
      </c>
      <c r="P91" s="43" t="str">
        <f t="shared" si="244"/>
        <v/>
      </c>
      <c r="Q91" s="44" t="str">
        <f t="shared" si="245"/>
        <v/>
      </c>
      <c r="R91" s="28"/>
      <c r="S91" s="46"/>
      <c r="T91" s="45"/>
      <c r="U91" s="45"/>
      <c r="V91" s="45"/>
      <c r="W91" s="42" t="str">
        <f t="shared" si="246"/>
        <v/>
      </c>
      <c r="X91" s="43" t="str">
        <f t="shared" si="247"/>
        <v/>
      </c>
      <c r="Y91" s="44" t="str">
        <f t="shared" si="248"/>
        <v/>
      </c>
      <c r="Z91" s="46"/>
      <c r="AA91" s="45"/>
      <c r="AB91" s="45"/>
      <c r="AC91" s="45"/>
      <c r="AD91" s="42" t="str">
        <f t="shared" si="249"/>
        <v/>
      </c>
      <c r="AE91" s="43" t="str">
        <f t="shared" si="250"/>
        <v/>
      </c>
      <c r="AF91" s="44" t="str">
        <f t="shared" si="251"/>
        <v/>
      </c>
      <c r="AG91" s="19"/>
      <c r="AH91" s="46"/>
      <c r="AI91" s="45"/>
      <c r="AJ91" s="45"/>
      <c r="AK91" s="45"/>
      <c r="AL91" s="42" t="str">
        <f t="shared" si="252"/>
        <v/>
      </c>
      <c r="AM91" s="43" t="str">
        <f t="shared" si="253"/>
        <v/>
      </c>
      <c r="AN91" s="44" t="str">
        <f t="shared" si="254"/>
        <v/>
      </c>
      <c r="AO91" s="46"/>
      <c r="AP91" s="45"/>
      <c r="AQ91" s="45"/>
      <c r="AR91" s="45"/>
      <c r="AS91" s="42" t="str">
        <f t="shared" si="255"/>
        <v/>
      </c>
      <c r="AT91" s="43" t="str">
        <f t="shared" si="256"/>
        <v/>
      </c>
      <c r="AU91" s="44" t="str">
        <f t="shared" si="257"/>
        <v/>
      </c>
      <c r="AV91" s="19"/>
      <c r="AW91" s="46"/>
      <c r="AX91" s="45"/>
      <c r="AY91" s="45"/>
      <c r="AZ91" s="45"/>
      <c r="BA91" s="42" t="str">
        <f t="shared" si="258"/>
        <v/>
      </c>
      <c r="BB91" s="43" t="str">
        <f t="shared" si="259"/>
        <v/>
      </c>
      <c r="BC91" s="44" t="str">
        <f t="shared" si="260"/>
        <v/>
      </c>
      <c r="BD91" s="46"/>
      <c r="BE91" s="45"/>
      <c r="BF91" s="45"/>
      <c r="BG91" s="45"/>
      <c r="BH91" s="42" t="str">
        <f t="shared" si="261"/>
        <v/>
      </c>
      <c r="BI91" s="43" t="str">
        <f t="shared" si="262"/>
        <v/>
      </c>
      <c r="BJ91" s="44" t="str">
        <f t="shared" si="263"/>
        <v/>
      </c>
      <c r="BK91" s="19"/>
      <c r="BL91" s="19"/>
      <c r="BM91" s="19"/>
      <c r="BN91" s="19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</row>
    <row r="92" spans="1:241" s="13" customFormat="1" x14ac:dyDescent="0.15">
      <c r="A92" s="60"/>
      <c r="B92" s="3"/>
      <c r="C92" s="19"/>
      <c r="D92" s="46"/>
      <c r="E92" s="45"/>
      <c r="F92" s="45"/>
      <c r="G92" s="45"/>
      <c r="H92" s="42" t="str">
        <f t="shared" si="240"/>
        <v/>
      </c>
      <c r="I92" s="43" t="str">
        <f t="shared" si="241"/>
        <v/>
      </c>
      <c r="J92" s="44" t="str">
        <f t="shared" si="242"/>
        <v/>
      </c>
      <c r="K92" s="46"/>
      <c r="L92" s="45"/>
      <c r="M92" s="45"/>
      <c r="N92" s="45"/>
      <c r="O92" s="42" t="str">
        <f t="shared" si="243"/>
        <v/>
      </c>
      <c r="P92" s="43" t="str">
        <f t="shared" si="244"/>
        <v/>
      </c>
      <c r="Q92" s="44" t="str">
        <f t="shared" si="245"/>
        <v/>
      </c>
      <c r="R92" s="28"/>
      <c r="S92" s="46"/>
      <c r="T92" s="45"/>
      <c r="U92" s="45"/>
      <c r="V92" s="45"/>
      <c r="W92" s="42" t="str">
        <f t="shared" si="246"/>
        <v/>
      </c>
      <c r="X92" s="43" t="str">
        <f t="shared" si="247"/>
        <v/>
      </c>
      <c r="Y92" s="44" t="str">
        <f t="shared" si="248"/>
        <v/>
      </c>
      <c r="Z92" s="46"/>
      <c r="AA92" s="45"/>
      <c r="AB92" s="45"/>
      <c r="AC92" s="45"/>
      <c r="AD92" s="42" t="str">
        <f t="shared" si="249"/>
        <v/>
      </c>
      <c r="AE92" s="43" t="str">
        <f t="shared" si="250"/>
        <v/>
      </c>
      <c r="AF92" s="44" t="str">
        <f t="shared" si="251"/>
        <v/>
      </c>
      <c r="AG92" s="19"/>
      <c r="AH92" s="46"/>
      <c r="AI92" s="45"/>
      <c r="AJ92" s="45"/>
      <c r="AK92" s="45"/>
      <c r="AL92" s="42" t="str">
        <f t="shared" si="252"/>
        <v/>
      </c>
      <c r="AM92" s="43" t="str">
        <f t="shared" si="253"/>
        <v/>
      </c>
      <c r="AN92" s="44" t="str">
        <f t="shared" si="254"/>
        <v/>
      </c>
      <c r="AO92" s="46"/>
      <c r="AP92" s="45"/>
      <c r="AQ92" s="45"/>
      <c r="AR92" s="45"/>
      <c r="AS92" s="42" t="str">
        <f t="shared" si="255"/>
        <v/>
      </c>
      <c r="AT92" s="43" t="str">
        <f t="shared" si="256"/>
        <v/>
      </c>
      <c r="AU92" s="44" t="str">
        <f t="shared" si="257"/>
        <v/>
      </c>
      <c r="AV92" s="19"/>
      <c r="AW92" s="46"/>
      <c r="AX92" s="45"/>
      <c r="AY92" s="45"/>
      <c r="AZ92" s="45"/>
      <c r="BA92" s="42" t="str">
        <f t="shared" si="258"/>
        <v/>
      </c>
      <c r="BB92" s="43" t="str">
        <f t="shared" si="259"/>
        <v/>
      </c>
      <c r="BC92" s="44" t="str">
        <f t="shared" si="260"/>
        <v/>
      </c>
      <c r="BD92" s="46"/>
      <c r="BE92" s="45"/>
      <c r="BF92" s="45"/>
      <c r="BG92" s="45"/>
      <c r="BH92" s="42" t="str">
        <f t="shared" si="261"/>
        <v/>
      </c>
      <c r="BI92" s="43" t="str">
        <f t="shared" si="262"/>
        <v/>
      </c>
      <c r="BJ92" s="44" t="str">
        <f t="shared" si="263"/>
        <v/>
      </c>
      <c r="BK92" s="19"/>
      <c r="BL92" s="19"/>
      <c r="BM92" s="19"/>
      <c r="BN92" s="19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</row>
    <row r="93" spans="1:241" s="13" customFormat="1" x14ac:dyDescent="0.15">
      <c r="A93" s="60"/>
      <c r="B93" s="3"/>
      <c r="C93" s="24"/>
      <c r="D93" s="46"/>
      <c r="E93" s="45"/>
      <c r="F93" s="45"/>
      <c r="G93" s="45"/>
      <c r="H93" s="42" t="str">
        <f t="shared" si="240"/>
        <v/>
      </c>
      <c r="I93" s="43" t="str">
        <f t="shared" si="241"/>
        <v/>
      </c>
      <c r="J93" s="44" t="str">
        <f t="shared" si="242"/>
        <v/>
      </c>
      <c r="K93" s="46"/>
      <c r="L93" s="45"/>
      <c r="M93" s="45"/>
      <c r="N93" s="45"/>
      <c r="O93" s="42" t="str">
        <f t="shared" si="243"/>
        <v/>
      </c>
      <c r="P93" s="43" t="str">
        <f t="shared" si="244"/>
        <v/>
      </c>
      <c r="Q93" s="44" t="str">
        <f t="shared" si="245"/>
        <v/>
      </c>
      <c r="R93" s="28"/>
      <c r="S93" s="46"/>
      <c r="T93" s="45"/>
      <c r="U93" s="45"/>
      <c r="V93" s="45"/>
      <c r="W93" s="42" t="str">
        <f t="shared" si="246"/>
        <v/>
      </c>
      <c r="X93" s="43" t="str">
        <f t="shared" si="247"/>
        <v/>
      </c>
      <c r="Y93" s="44" t="str">
        <f t="shared" si="248"/>
        <v/>
      </c>
      <c r="Z93" s="46"/>
      <c r="AA93" s="45"/>
      <c r="AB93" s="45"/>
      <c r="AC93" s="45"/>
      <c r="AD93" s="42" t="str">
        <f t="shared" si="249"/>
        <v/>
      </c>
      <c r="AE93" s="43" t="str">
        <f t="shared" si="250"/>
        <v/>
      </c>
      <c r="AF93" s="44" t="str">
        <f t="shared" si="251"/>
        <v/>
      </c>
      <c r="AG93" s="19"/>
      <c r="AH93" s="46"/>
      <c r="AI93" s="45"/>
      <c r="AJ93" s="45"/>
      <c r="AK93" s="45"/>
      <c r="AL93" s="42" t="str">
        <f t="shared" si="252"/>
        <v/>
      </c>
      <c r="AM93" s="43" t="str">
        <f t="shared" si="253"/>
        <v/>
      </c>
      <c r="AN93" s="44" t="str">
        <f t="shared" si="254"/>
        <v/>
      </c>
      <c r="AO93" s="46"/>
      <c r="AP93" s="45"/>
      <c r="AQ93" s="45"/>
      <c r="AR93" s="45"/>
      <c r="AS93" s="42" t="str">
        <f t="shared" si="255"/>
        <v/>
      </c>
      <c r="AT93" s="43" t="str">
        <f t="shared" si="256"/>
        <v/>
      </c>
      <c r="AU93" s="44" t="str">
        <f t="shared" si="257"/>
        <v/>
      </c>
      <c r="AV93" s="19"/>
      <c r="AW93" s="46"/>
      <c r="AX93" s="45"/>
      <c r="AY93" s="45"/>
      <c r="AZ93" s="45"/>
      <c r="BA93" s="42" t="str">
        <f t="shared" si="258"/>
        <v/>
      </c>
      <c r="BB93" s="43" t="str">
        <f t="shared" si="259"/>
        <v/>
      </c>
      <c r="BC93" s="44" t="str">
        <f t="shared" si="260"/>
        <v/>
      </c>
      <c r="BD93" s="46"/>
      <c r="BE93" s="45"/>
      <c r="BF93" s="45"/>
      <c r="BG93" s="45"/>
      <c r="BH93" s="42" t="str">
        <f t="shared" si="261"/>
        <v/>
      </c>
      <c r="BI93" s="43" t="str">
        <f t="shared" si="262"/>
        <v/>
      </c>
      <c r="BJ93" s="44" t="str">
        <f t="shared" si="263"/>
        <v/>
      </c>
      <c r="BK93" s="19"/>
      <c r="BL93" s="19"/>
      <c r="BM93" s="19"/>
      <c r="BN93" s="19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</row>
    <row r="94" spans="1:241" s="13" customFormat="1" x14ac:dyDescent="0.15">
      <c r="A94" s="60"/>
      <c r="B94" s="3"/>
      <c r="C94" s="24"/>
      <c r="D94" s="46"/>
      <c r="E94" s="45"/>
      <c r="F94" s="45"/>
      <c r="G94" s="45"/>
      <c r="H94" s="42" t="str">
        <f t="shared" si="240"/>
        <v/>
      </c>
      <c r="I94" s="43" t="str">
        <f t="shared" si="241"/>
        <v/>
      </c>
      <c r="J94" s="44" t="str">
        <f t="shared" si="242"/>
        <v/>
      </c>
      <c r="K94" s="46"/>
      <c r="L94" s="45"/>
      <c r="M94" s="45"/>
      <c r="N94" s="45"/>
      <c r="O94" s="42" t="str">
        <f t="shared" si="243"/>
        <v/>
      </c>
      <c r="P94" s="43" t="str">
        <f t="shared" si="244"/>
        <v/>
      </c>
      <c r="Q94" s="44" t="str">
        <f t="shared" si="245"/>
        <v/>
      </c>
      <c r="R94" s="28"/>
      <c r="S94" s="46"/>
      <c r="T94" s="45"/>
      <c r="U94" s="45"/>
      <c r="V94" s="45"/>
      <c r="W94" s="42" t="str">
        <f t="shared" si="246"/>
        <v/>
      </c>
      <c r="X94" s="43" t="str">
        <f t="shared" si="247"/>
        <v/>
      </c>
      <c r="Y94" s="44" t="str">
        <f t="shared" si="248"/>
        <v/>
      </c>
      <c r="Z94" s="46"/>
      <c r="AA94" s="45"/>
      <c r="AB94" s="45"/>
      <c r="AC94" s="45"/>
      <c r="AD94" s="42" t="str">
        <f t="shared" si="249"/>
        <v/>
      </c>
      <c r="AE94" s="43" t="str">
        <f t="shared" si="250"/>
        <v/>
      </c>
      <c r="AF94" s="44" t="str">
        <f t="shared" si="251"/>
        <v/>
      </c>
      <c r="AG94" s="19"/>
      <c r="AH94" s="46"/>
      <c r="AI94" s="45"/>
      <c r="AJ94" s="45"/>
      <c r="AK94" s="45"/>
      <c r="AL94" s="42" t="str">
        <f t="shared" si="252"/>
        <v/>
      </c>
      <c r="AM94" s="43" t="str">
        <f t="shared" si="253"/>
        <v/>
      </c>
      <c r="AN94" s="44" t="str">
        <f t="shared" si="254"/>
        <v/>
      </c>
      <c r="AO94" s="46"/>
      <c r="AP94" s="45"/>
      <c r="AQ94" s="45"/>
      <c r="AR94" s="45"/>
      <c r="AS94" s="42" t="str">
        <f t="shared" si="255"/>
        <v/>
      </c>
      <c r="AT94" s="43" t="str">
        <f t="shared" si="256"/>
        <v/>
      </c>
      <c r="AU94" s="44" t="str">
        <f t="shared" si="257"/>
        <v/>
      </c>
      <c r="AV94" s="19"/>
      <c r="AW94" s="46"/>
      <c r="AX94" s="45"/>
      <c r="AY94" s="45"/>
      <c r="AZ94" s="45"/>
      <c r="BA94" s="42" t="str">
        <f t="shared" si="258"/>
        <v/>
      </c>
      <c r="BB94" s="43" t="str">
        <f t="shared" si="259"/>
        <v/>
      </c>
      <c r="BC94" s="44" t="str">
        <f t="shared" si="260"/>
        <v/>
      </c>
      <c r="BD94" s="46"/>
      <c r="BE94" s="45"/>
      <c r="BF94" s="45"/>
      <c r="BG94" s="45"/>
      <c r="BH94" s="42" t="str">
        <f t="shared" si="261"/>
        <v/>
      </c>
      <c r="BI94" s="43" t="str">
        <f t="shared" si="262"/>
        <v/>
      </c>
      <c r="BJ94" s="44" t="str">
        <f t="shared" si="263"/>
        <v/>
      </c>
      <c r="BK94" s="19"/>
      <c r="BL94" s="19"/>
      <c r="BM94" s="19"/>
      <c r="BN94" s="19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</row>
    <row r="95" spans="1:241" s="13" customFormat="1" x14ac:dyDescent="0.15">
      <c r="A95" s="60"/>
      <c r="B95" s="8"/>
      <c r="C95" s="24"/>
      <c r="D95" s="46"/>
      <c r="E95" s="45"/>
      <c r="F95" s="45"/>
      <c r="G95" s="45"/>
      <c r="H95" s="42" t="str">
        <f t="shared" si="240"/>
        <v/>
      </c>
      <c r="I95" s="43" t="str">
        <f t="shared" si="241"/>
        <v/>
      </c>
      <c r="J95" s="44" t="str">
        <f t="shared" si="242"/>
        <v/>
      </c>
      <c r="K95" s="46"/>
      <c r="L95" s="45"/>
      <c r="M95" s="45"/>
      <c r="N95" s="45"/>
      <c r="O95" s="42" t="str">
        <f t="shared" si="243"/>
        <v/>
      </c>
      <c r="P95" s="43" t="str">
        <f t="shared" si="244"/>
        <v/>
      </c>
      <c r="Q95" s="44" t="str">
        <f t="shared" si="245"/>
        <v/>
      </c>
      <c r="R95" s="28"/>
      <c r="S95" s="46"/>
      <c r="T95" s="45"/>
      <c r="U95" s="45"/>
      <c r="V95" s="45"/>
      <c r="W95" s="42" t="str">
        <f t="shared" si="246"/>
        <v/>
      </c>
      <c r="X95" s="43" t="str">
        <f t="shared" si="247"/>
        <v/>
      </c>
      <c r="Y95" s="44" t="str">
        <f t="shared" si="248"/>
        <v/>
      </c>
      <c r="Z95" s="46"/>
      <c r="AA95" s="45"/>
      <c r="AB95" s="45"/>
      <c r="AC95" s="45"/>
      <c r="AD95" s="42" t="str">
        <f t="shared" si="249"/>
        <v/>
      </c>
      <c r="AE95" s="43" t="str">
        <f t="shared" si="250"/>
        <v/>
      </c>
      <c r="AF95" s="44" t="str">
        <f t="shared" si="251"/>
        <v/>
      </c>
      <c r="AG95" s="19"/>
      <c r="AH95" s="46"/>
      <c r="AI95" s="45"/>
      <c r="AJ95" s="45"/>
      <c r="AK95" s="45"/>
      <c r="AL95" s="42" t="str">
        <f t="shared" si="252"/>
        <v/>
      </c>
      <c r="AM95" s="43" t="str">
        <f t="shared" si="253"/>
        <v/>
      </c>
      <c r="AN95" s="44" t="str">
        <f t="shared" si="254"/>
        <v/>
      </c>
      <c r="AO95" s="46"/>
      <c r="AP95" s="45"/>
      <c r="AQ95" s="45"/>
      <c r="AR95" s="45"/>
      <c r="AS95" s="42" t="str">
        <f t="shared" si="255"/>
        <v/>
      </c>
      <c r="AT95" s="43" t="str">
        <f t="shared" si="256"/>
        <v/>
      </c>
      <c r="AU95" s="44" t="str">
        <f t="shared" si="257"/>
        <v/>
      </c>
      <c r="AV95" s="24"/>
      <c r="AW95" s="46"/>
      <c r="AX95" s="45"/>
      <c r="AY95" s="45"/>
      <c r="AZ95" s="45"/>
      <c r="BA95" s="42" t="str">
        <f t="shared" si="258"/>
        <v/>
      </c>
      <c r="BB95" s="43" t="str">
        <f t="shared" si="259"/>
        <v/>
      </c>
      <c r="BC95" s="44" t="str">
        <f t="shared" si="260"/>
        <v/>
      </c>
      <c r="BD95" s="46"/>
      <c r="BE95" s="45"/>
      <c r="BF95" s="45"/>
      <c r="BG95" s="45"/>
      <c r="BH95" s="42" t="str">
        <f t="shared" si="261"/>
        <v/>
      </c>
      <c r="BI95" s="43" t="str">
        <f t="shared" si="262"/>
        <v/>
      </c>
      <c r="BJ95" s="44" t="str">
        <f t="shared" si="263"/>
        <v/>
      </c>
      <c r="BK95" s="24"/>
      <c r="BL95" s="19"/>
      <c r="BM95" s="19"/>
      <c r="BN95" s="19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</row>
    <row r="96" spans="1:241" s="13" customFormat="1" x14ac:dyDescent="0.15">
      <c r="A96" s="60"/>
      <c r="B96" s="16" t="s">
        <v>64</v>
      </c>
      <c r="C96" s="25"/>
      <c r="D96" s="50"/>
      <c r="E96" s="51"/>
      <c r="F96" s="51"/>
      <c r="G96" s="51"/>
      <c r="H96" s="51"/>
      <c r="I96" s="52" t="str">
        <f>IF(COUNT(I86:I95)=0,"0",SUM(I86:I95)/COUNT(I86:I95))</f>
        <v>0</v>
      </c>
      <c r="J96" s="53">
        <f>SUM(J86:J95)</f>
        <v>0</v>
      </c>
      <c r="K96" s="50"/>
      <c r="L96" s="51"/>
      <c r="M96" s="51"/>
      <c r="N96" s="51"/>
      <c r="O96" s="51"/>
      <c r="P96" s="52" t="str">
        <f>IF(COUNT(P86:P95)=0,"0",SUM(P86:P95)/COUNT(P86:P95))</f>
        <v>0</v>
      </c>
      <c r="Q96" s="53">
        <f>SUM(Q86:Q95)</f>
        <v>0</v>
      </c>
      <c r="R96" s="28"/>
      <c r="S96" s="50"/>
      <c r="T96" s="51"/>
      <c r="U96" s="51"/>
      <c r="V96" s="51"/>
      <c r="W96" s="51"/>
      <c r="X96" s="52" t="str">
        <f>IF(COUNT(X86:X95)=0,"",SUM(X86:X95)/COUNT(X86:X95))</f>
        <v/>
      </c>
      <c r="Y96" s="53">
        <f>SUM(Y86:Y95)</f>
        <v>0</v>
      </c>
      <c r="Z96" s="50"/>
      <c r="AA96" s="51"/>
      <c r="AB96" s="51"/>
      <c r="AC96" s="51"/>
      <c r="AD96" s="51"/>
      <c r="AE96" s="52" t="str">
        <f>IF(COUNT(AE86:AE95)=0,"",SUM(AE86:AE95)/COUNT(AE86:AE95))</f>
        <v/>
      </c>
      <c r="AF96" s="53">
        <f>SUM(AF86:AF95)</f>
        <v>0</v>
      </c>
      <c r="AG96" s="25"/>
      <c r="AH96" s="50"/>
      <c r="AI96" s="51"/>
      <c r="AJ96" s="51"/>
      <c r="AK96" s="51"/>
      <c r="AL96" s="51"/>
      <c r="AM96" s="52" t="str">
        <f>IF(COUNT(AM86:AM95)=0,"",SUM(AM86:AM95)/COUNT(AM86:AM95))</f>
        <v/>
      </c>
      <c r="AN96" s="53">
        <f>SUM(AN86:AN95)</f>
        <v>0</v>
      </c>
      <c r="AO96" s="50"/>
      <c r="AP96" s="51"/>
      <c r="AQ96" s="51"/>
      <c r="AR96" s="51"/>
      <c r="AS96" s="51"/>
      <c r="AT96" s="52" t="str">
        <f>IF(COUNT(AT86:AT95)=0,"",SUM(AT86:AT95)/COUNT(AT86:AT95))</f>
        <v/>
      </c>
      <c r="AU96" s="53">
        <f>SUM(AU86:AU95)</f>
        <v>0</v>
      </c>
      <c r="AV96" s="25"/>
      <c r="AW96" s="50"/>
      <c r="AX96" s="51"/>
      <c r="AY96" s="51"/>
      <c r="AZ96" s="51"/>
      <c r="BA96" s="51"/>
      <c r="BB96" s="52" t="str">
        <f>IF(COUNT(BB86:BB95)=0,"",SUM(BB86:BB95)/COUNT(BB86:BB95))</f>
        <v/>
      </c>
      <c r="BC96" s="53">
        <f>SUM(BC86:BC95)</f>
        <v>0</v>
      </c>
      <c r="BD96" s="50"/>
      <c r="BE96" s="51"/>
      <c r="BF96" s="51"/>
      <c r="BG96" s="51"/>
      <c r="BH96" s="51"/>
      <c r="BI96" s="52" t="str">
        <f>IF(COUNT(BI86:BI95)=0,"",SUM(BI86:BI95)/COUNT(BI86:BI95))</f>
        <v/>
      </c>
      <c r="BJ96" s="53">
        <f>SUM(BJ86:BJ95)</f>
        <v>0</v>
      </c>
      <c r="BK96" s="25"/>
      <c r="BL96" s="19"/>
      <c r="BM96" s="19"/>
      <c r="BN96" s="19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</row>
    <row r="97" spans="1:241" s="13" customFormat="1" x14ac:dyDescent="0.15">
      <c r="B97" s="1"/>
      <c r="C97" s="19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28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9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9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28"/>
      <c r="BL97" s="19"/>
      <c r="BM97" s="19"/>
      <c r="BN97" s="19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</row>
    <row r="98" spans="1:241" s="13" customFormat="1" ht="13" customHeight="1" x14ac:dyDescent="0.15">
      <c r="A98" s="60" t="s">
        <v>105</v>
      </c>
      <c r="B98" s="14"/>
      <c r="C98" s="23"/>
      <c r="D98" s="9"/>
      <c r="E98" s="10" t="s">
        <v>48</v>
      </c>
      <c r="F98" s="10" t="s">
        <v>49</v>
      </c>
      <c r="G98" s="10" t="s">
        <v>5</v>
      </c>
      <c r="H98" s="10" t="s">
        <v>4</v>
      </c>
      <c r="I98" s="10" t="s">
        <v>6</v>
      </c>
      <c r="J98" s="11" t="s">
        <v>50</v>
      </c>
      <c r="K98" s="9"/>
      <c r="L98" s="10" t="s">
        <v>48</v>
      </c>
      <c r="M98" s="10" t="s">
        <v>49</v>
      </c>
      <c r="N98" s="10" t="s">
        <v>5</v>
      </c>
      <c r="O98" s="10" t="s">
        <v>4</v>
      </c>
      <c r="P98" s="10" t="s">
        <v>6</v>
      </c>
      <c r="Q98" s="11" t="s">
        <v>50</v>
      </c>
      <c r="R98" s="28"/>
      <c r="S98" s="9"/>
      <c r="T98" s="10" t="s">
        <v>48</v>
      </c>
      <c r="U98" s="10" t="s">
        <v>49</v>
      </c>
      <c r="V98" s="10" t="s">
        <v>5</v>
      </c>
      <c r="W98" s="10" t="s">
        <v>4</v>
      </c>
      <c r="X98" s="10" t="s">
        <v>6</v>
      </c>
      <c r="Y98" s="11" t="s">
        <v>50</v>
      </c>
      <c r="Z98" s="9"/>
      <c r="AA98" s="10" t="s">
        <v>48</v>
      </c>
      <c r="AB98" s="10" t="s">
        <v>49</v>
      </c>
      <c r="AC98" s="10" t="s">
        <v>5</v>
      </c>
      <c r="AD98" s="10" t="s">
        <v>4</v>
      </c>
      <c r="AE98" s="10" t="s">
        <v>6</v>
      </c>
      <c r="AF98" s="11" t="s">
        <v>50</v>
      </c>
      <c r="AG98" s="23"/>
      <c r="AH98" s="9"/>
      <c r="AI98" s="10" t="s">
        <v>48</v>
      </c>
      <c r="AJ98" s="10" t="s">
        <v>49</v>
      </c>
      <c r="AK98" s="10" t="s">
        <v>5</v>
      </c>
      <c r="AL98" s="10" t="s">
        <v>4</v>
      </c>
      <c r="AM98" s="10" t="s">
        <v>6</v>
      </c>
      <c r="AN98" s="11" t="s">
        <v>50</v>
      </c>
      <c r="AO98" s="9"/>
      <c r="AP98" s="10" t="s">
        <v>48</v>
      </c>
      <c r="AQ98" s="10" t="s">
        <v>49</v>
      </c>
      <c r="AR98" s="10" t="s">
        <v>5</v>
      </c>
      <c r="AS98" s="10" t="s">
        <v>4</v>
      </c>
      <c r="AT98" s="10" t="s">
        <v>6</v>
      </c>
      <c r="AU98" s="11" t="s">
        <v>50</v>
      </c>
      <c r="AV98" s="23"/>
      <c r="AW98" s="9"/>
      <c r="AX98" s="10" t="s">
        <v>48</v>
      </c>
      <c r="AY98" s="10" t="s">
        <v>49</v>
      </c>
      <c r="AZ98" s="10" t="s">
        <v>5</v>
      </c>
      <c r="BA98" s="10" t="s">
        <v>4</v>
      </c>
      <c r="BB98" s="10" t="s">
        <v>6</v>
      </c>
      <c r="BC98" s="11" t="s">
        <v>50</v>
      </c>
      <c r="BD98" s="9"/>
      <c r="BE98" s="10" t="s">
        <v>48</v>
      </c>
      <c r="BF98" s="10" t="s">
        <v>49</v>
      </c>
      <c r="BG98" s="10" t="s">
        <v>5</v>
      </c>
      <c r="BH98" s="10" t="s">
        <v>4</v>
      </c>
      <c r="BI98" s="10" t="s">
        <v>6</v>
      </c>
      <c r="BJ98" s="11" t="s">
        <v>50</v>
      </c>
      <c r="BK98" s="23"/>
      <c r="BL98" s="32"/>
      <c r="BM98" s="32"/>
      <c r="BN98" s="32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</row>
    <row r="99" spans="1:241" s="13" customFormat="1" x14ac:dyDescent="0.15">
      <c r="A99" s="60"/>
      <c r="B99" s="3" t="s">
        <v>107</v>
      </c>
      <c r="C99" s="19"/>
      <c r="D99" s="6" t="s">
        <v>14</v>
      </c>
      <c r="E99" s="7">
        <v>8</v>
      </c>
      <c r="F99" s="7">
        <v>16</v>
      </c>
      <c r="G99" s="7">
        <v>4</v>
      </c>
      <c r="H99" s="42">
        <f>IF(D99="","",E99*G99)</f>
        <v>32</v>
      </c>
      <c r="I99" s="43">
        <f>IF(D99="","",$BN$3)</f>
        <v>0.8</v>
      </c>
      <c r="J99" s="44">
        <f>IF(D99="","",IF(I99&lt;((F99-E99)/(H99-E99)),E99+SQRT(I99*(F99-E99)*(H99-E99)),H99-SQRT(H99^2-I99*(H99-E99)*(H99-F99)+(F99-E99)*(H99-F99)-2*H99*F99+F99^2)))</f>
        <v>23.236439079917346</v>
      </c>
      <c r="K99" s="46"/>
      <c r="L99" s="45"/>
      <c r="M99" s="45"/>
      <c r="N99" s="45"/>
      <c r="O99" s="42" t="str">
        <f>IF(K99="","",L99*N99)</f>
        <v/>
      </c>
      <c r="P99" s="43" t="str">
        <f>IF(K99="","",$BN$3)</f>
        <v/>
      </c>
      <c r="Q99" s="44" t="str">
        <f>IF(K99="","",IF(P99&lt;((M99-L99)/(O99-L99)),L99+SQRT(P99*(M99-L99)*(O99-L99)),O99-SQRT(O99^2-P99*(O99-L99)*(O99-M99)+(M99-L99)*(O99-M99)-2*O99*M99+M99^2)))</f>
        <v/>
      </c>
      <c r="R99" s="28"/>
      <c r="S99" s="46"/>
      <c r="T99" s="45"/>
      <c r="U99" s="45"/>
      <c r="V99" s="45"/>
      <c r="W99" s="42" t="str">
        <f>IF(S99="","",T99*V99)</f>
        <v/>
      </c>
      <c r="X99" s="43" t="str">
        <f>IF(S99="","",$BN$3)</f>
        <v/>
      </c>
      <c r="Y99" s="44" t="str">
        <f>IF(S99="","",IF(X99&lt;((U99-T99)/(W99-T99)),T99+SQRT(X99*(U99-T99)*(W99-T99)),W99-SQRT(W99^2-X99*(W99-T99)*(W99-U99)+(U99-T99)*(W99-U99)-2*W99*U99+U99^2)))</f>
        <v/>
      </c>
      <c r="Z99" s="46"/>
      <c r="AA99" s="45"/>
      <c r="AB99" s="45"/>
      <c r="AC99" s="45"/>
      <c r="AD99" s="42" t="str">
        <f>IF(Z99="","",AA99*AC99)</f>
        <v/>
      </c>
      <c r="AE99" s="43" t="str">
        <f>IF(Z99="","",$BN$3)</f>
        <v/>
      </c>
      <c r="AF99" s="44" t="str">
        <f>IF(Z99="","",IF(AE99&lt;((AB99-AA99)/(AD99-AA99)),AA99+SQRT(AE99*(AB99-AA99)*(AD99-AA99)),AD99-SQRT(AD99^2-AE99*(AD99-AA99)*(AD99-AB99)+(AB99-AA99)*(AD99-AB99)-2*AD99*AB99+AB99^2)))</f>
        <v/>
      </c>
      <c r="AG99" s="19"/>
      <c r="AH99" s="46"/>
      <c r="AI99" s="45"/>
      <c r="AJ99" s="45"/>
      <c r="AK99" s="45"/>
      <c r="AL99" s="42" t="str">
        <f>IF(AH99="","",AI99*AK99)</f>
        <v/>
      </c>
      <c r="AM99" s="43" t="str">
        <f>IF(AH99="","",$BN$3)</f>
        <v/>
      </c>
      <c r="AN99" s="44" t="str">
        <f>IF(AH99="","",IF(AM99&lt;((AJ99-AI99)/(AL99-AI99)),AI99+SQRT(AM99*(AJ99-AI99)*(AL99-AI99)),AL99-SQRT(AL99^2-AM99*(AL99-AI99)*(AL99-AJ99)+(AJ99-AI99)*(AL99-AJ99)-2*AL99*AJ99+AJ99^2)))</f>
        <v/>
      </c>
      <c r="AO99" s="46"/>
      <c r="AP99" s="45"/>
      <c r="AQ99" s="45"/>
      <c r="AR99" s="45"/>
      <c r="AS99" s="42" t="str">
        <f>IF(AO99="","",AP99*AR99)</f>
        <v/>
      </c>
      <c r="AT99" s="43" t="str">
        <f>IF(AO99="","",$BN$3)</f>
        <v/>
      </c>
      <c r="AU99" s="44" t="str">
        <f>IF(AO99="","",IF(AT99&lt;((AQ99-AP99)/(AS99-AP99)),AP99+SQRT(AT99*(AQ99-AP99)*(AS99-AP99)),AS99-SQRT(AS99^2-AT99*(AS99-AP99)*(AS99-AQ99)+(AQ99-AP99)*(AS99-AQ99)-2*AS99*AQ99+AQ99^2)))</f>
        <v/>
      </c>
      <c r="AV99" s="19"/>
      <c r="AW99" s="46"/>
      <c r="AX99" s="45"/>
      <c r="AY99" s="45"/>
      <c r="AZ99" s="45"/>
      <c r="BA99" s="42" t="str">
        <f>IF(AW99="","",AX99*AZ99)</f>
        <v/>
      </c>
      <c r="BB99" s="43" t="str">
        <f>IF(AW99="","",$BN$3)</f>
        <v/>
      </c>
      <c r="BC99" s="44" t="str">
        <f>IF(AW99="","",IF(BB99&lt;((AY99-AX99)/(BA99-AX99)),AX99+SQRT(BB99*(AY99-AX99)*(BA99-AX99)),BA99-SQRT(BA99^2-BB99*(BA99-AX99)*(BA99-AY99)+(AY99-AX99)*(BA99-AY99)-2*BA99*AY99+AY99^2)))</f>
        <v/>
      </c>
      <c r="BD99" s="46"/>
      <c r="BE99" s="45"/>
      <c r="BF99" s="45"/>
      <c r="BG99" s="45"/>
      <c r="BH99" s="42" t="str">
        <f>IF(BD99="","",BE99*BG99)</f>
        <v/>
      </c>
      <c r="BI99" s="43" t="str">
        <f>IF(BD99="","",$BN$3)</f>
        <v/>
      </c>
      <c r="BJ99" s="44" t="str">
        <f>IF(BD99="","",IF(BI99&lt;((BF99-BE99)/(BH99-BE99)),BE99+SQRT(BI99*(BF99-BE99)*(BH99-BE99)),BH99-SQRT(BH99^2-BI99*(BH99-BE99)*(BH99-BF99)+(BF99-BE99)*(BH99-BF99)-2*BH99*BF99+BF99^2)))</f>
        <v/>
      </c>
      <c r="BK99" s="19"/>
      <c r="BL99" s="19"/>
      <c r="BM99" s="19"/>
      <c r="BN99" s="19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</row>
    <row r="100" spans="1:241" s="13" customFormat="1" x14ac:dyDescent="0.15">
      <c r="A100" s="60"/>
      <c r="B100" s="3" t="s">
        <v>109</v>
      </c>
      <c r="C100" s="19"/>
      <c r="D100" s="46" t="s">
        <v>14</v>
      </c>
      <c r="E100" s="45">
        <v>10</v>
      </c>
      <c r="F100" s="45">
        <v>16</v>
      </c>
      <c r="G100" s="45">
        <v>2</v>
      </c>
      <c r="H100" s="42">
        <f t="shared" ref="H100" si="264">IF(D100="","",E100*G100)</f>
        <v>20</v>
      </c>
      <c r="I100" s="43">
        <f t="shared" ref="I100" si="265">IF(D100="","",$BN$3)</f>
        <v>0.8</v>
      </c>
      <c r="J100" s="44">
        <f t="shared" ref="J100" si="266">IF(D100="","",IF(I100&lt;((F100-E100)/(H100-E100)),E100+SQRT(I100*(F100-E100)*(H100-E100)),H100-SQRT(H100^2-I100*(H100-E100)*(H100-F100)+(F100-E100)*(H100-F100)-2*H100*F100+F100^2)))</f>
        <v>17.171572875253808</v>
      </c>
      <c r="K100" s="46"/>
      <c r="L100" s="45"/>
      <c r="M100" s="45"/>
      <c r="N100" s="45"/>
      <c r="O100" s="42" t="str">
        <f t="shared" ref="O100" si="267">IF(K100="","",L100*N100)</f>
        <v/>
      </c>
      <c r="P100" s="43" t="str">
        <f t="shared" ref="P100" si="268">IF(K100="","",$BN$3)</f>
        <v/>
      </c>
      <c r="Q100" s="44" t="str">
        <f t="shared" ref="Q100" si="269">IF(K100="","",IF(P100&lt;((M100-L100)/(O100-L100)),L100+SQRT(P100*(M100-L100)*(O100-L100)),O100-SQRT(O100^2-P100*(O100-L100)*(O100-M100)+(M100-L100)*(O100-M100)-2*O100*M100+M100^2)))</f>
        <v/>
      </c>
      <c r="R100" s="28"/>
      <c r="S100" s="46"/>
      <c r="T100" s="45"/>
      <c r="U100" s="45"/>
      <c r="V100" s="45"/>
      <c r="W100" s="42" t="str">
        <f t="shared" ref="W100" si="270">IF(S100="","",T100*V100)</f>
        <v/>
      </c>
      <c r="X100" s="43" t="str">
        <f t="shared" ref="X100" si="271">IF(S100="","",$BN$3)</f>
        <v/>
      </c>
      <c r="Y100" s="44" t="str">
        <f t="shared" ref="Y100" si="272">IF(S100="","",IF(X100&lt;((U100-T100)/(W100-T100)),T100+SQRT(X100*(U100-T100)*(W100-T100)),W100-SQRT(W100^2-X100*(W100-T100)*(W100-U100)+(U100-T100)*(W100-U100)-2*W100*U100+U100^2)))</f>
        <v/>
      </c>
      <c r="Z100" s="46"/>
      <c r="AA100" s="45"/>
      <c r="AB100" s="45"/>
      <c r="AC100" s="45"/>
      <c r="AD100" s="42" t="str">
        <f t="shared" ref="AD100" si="273">IF(Z100="","",AA100*AC100)</f>
        <v/>
      </c>
      <c r="AE100" s="43" t="str">
        <f t="shared" ref="AE100" si="274">IF(Z100="","",$BN$3)</f>
        <v/>
      </c>
      <c r="AF100" s="44" t="str">
        <f t="shared" ref="AF100" si="275">IF(Z100="","",IF(AE100&lt;((AB100-AA100)/(AD100-AA100)),AA100+SQRT(AE100*(AB100-AA100)*(AD100-AA100)),AD100-SQRT(AD100^2-AE100*(AD100-AA100)*(AD100-AB100)+(AB100-AA100)*(AD100-AB100)-2*AD100*AB100+AB100^2)))</f>
        <v/>
      </c>
      <c r="AG100" s="19"/>
      <c r="AH100" s="46"/>
      <c r="AI100" s="45"/>
      <c r="AJ100" s="45"/>
      <c r="AK100" s="45"/>
      <c r="AL100" s="42" t="str">
        <f t="shared" ref="AL100" si="276">IF(AH100="","",AI100*AK100)</f>
        <v/>
      </c>
      <c r="AM100" s="43" t="str">
        <f t="shared" ref="AM100" si="277">IF(AH100="","",$BN$3)</f>
        <v/>
      </c>
      <c r="AN100" s="44" t="str">
        <f t="shared" ref="AN100" si="278">IF(AH100="","",IF(AM100&lt;((AJ100-AI100)/(AL100-AI100)),AI100+SQRT(AM100*(AJ100-AI100)*(AL100-AI100)),AL100-SQRT(AL100^2-AM100*(AL100-AI100)*(AL100-AJ100)+(AJ100-AI100)*(AL100-AJ100)-2*AL100*AJ100+AJ100^2)))</f>
        <v/>
      </c>
      <c r="AO100" s="46"/>
      <c r="AP100" s="45"/>
      <c r="AQ100" s="45"/>
      <c r="AR100" s="45"/>
      <c r="AS100" s="42" t="str">
        <f t="shared" ref="AS100" si="279">IF(AO100="","",AP100*AR100)</f>
        <v/>
      </c>
      <c r="AT100" s="43" t="str">
        <f t="shared" ref="AT100" si="280">IF(AO100="","",$BN$3)</f>
        <v/>
      </c>
      <c r="AU100" s="44" t="str">
        <f t="shared" ref="AU100" si="281">IF(AO100="","",IF(AT100&lt;((AQ100-AP100)/(AS100-AP100)),AP100+SQRT(AT100*(AQ100-AP100)*(AS100-AP100)),AS100-SQRT(AS100^2-AT100*(AS100-AP100)*(AS100-AQ100)+(AQ100-AP100)*(AS100-AQ100)-2*AS100*AQ100+AQ100^2)))</f>
        <v/>
      </c>
      <c r="AV100" s="19"/>
      <c r="AW100" s="46"/>
      <c r="AX100" s="45"/>
      <c r="AY100" s="45"/>
      <c r="AZ100" s="45"/>
      <c r="BA100" s="42" t="str">
        <f t="shared" ref="BA100" si="282">IF(AW100="","",AX100*AZ100)</f>
        <v/>
      </c>
      <c r="BB100" s="43" t="str">
        <f t="shared" ref="BB100" si="283">IF(AW100="","",$BN$3)</f>
        <v/>
      </c>
      <c r="BC100" s="44" t="str">
        <f t="shared" ref="BC100" si="284">IF(AW100="","",IF(BB100&lt;((AY100-AX100)/(BA100-AX100)),AX100+SQRT(BB100*(AY100-AX100)*(BA100-AX100)),BA100-SQRT(BA100^2-BB100*(BA100-AX100)*(BA100-AY100)+(AY100-AX100)*(BA100-AY100)-2*BA100*AY100+AY100^2)))</f>
        <v/>
      </c>
      <c r="BD100" s="46"/>
      <c r="BE100" s="45"/>
      <c r="BF100" s="45"/>
      <c r="BG100" s="45"/>
      <c r="BH100" s="42" t="str">
        <f t="shared" ref="BH100" si="285">IF(BD100="","",BE100*BG100)</f>
        <v/>
      </c>
      <c r="BI100" s="43" t="str">
        <f t="shared" ref="BI100" si="286">IF(BD100="","",$BN$3)</f>
        <v/>
      </c>
      <c r="BJ100" s="44" t="str">
        <f t="shared" ref="BJ100" si="287">IF(BD100="","",IF(BI100&lt;((BF100-BE100)/(BH100-BE100)),BE100+SQRT(BI100*(BF100-BE100)*(BH100-BE100)),BH100-SQRT(BH100^2-BI100*(BH100-BE100)*(BH100-BF100)+(BF100-BE100)*(BH100-BF100)-2*BH100*BF100+BF100^2)))</f>
        <v/>
      </c>
      <c r="BK100" s="19"/>
      <c r="BL100" s="19"/>
      <c r="BM100" s="19"/>
      <c r="BN100" s="19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</row>
    <row r="101" spans="1:241" s="13" customFormat="1" x14ac:dyDescent="0.15">
      <c r="A101" s="60"/>
      <c r="B101" s="3" t="s">
        <v>110</v>
      </c>
      <c r="C101" s="24"/>
      <c r="D101" s="46"/>
      <c r="E101" s="45"/>
      <c r="F101" s="45"/>
      <c r="G101" s="45"/>
      <c r="H101" s="42" t="str">
        <f>IF(D101="","",E101*G101)</f>
        <v/>
      </c>
      <c r="I101" s="43" t="str">
        <f>IF(D101="","",$BN$3)</f>
        <v/>
      </c>
      <c r="J101" s="44" t="str">
        <f>IF(D101="","",IF(I101&lt;((F101-E101)/(H101-E101)),E101+SQRT(I101*(F101-E101)*(H101-E101)),H101-SQRT(H101^2-I101*(H101-E101)*(H101-F101)+(F101-E101)*(H101-F101)-2*H101*F101+F101^2)))</f>
        <v/>
      </c>
      <c r="K101" s="46"/>
      <c r="L101" s="45"/>
      <c r="M101" s="45"/>
      <c r="N101" s="45"/>
      <c r="O101" s="42" t="str">
        <f>IF(K101="","",L101*N101)</f>
        <v/>
      </c>
      <c r="P101" s="43" t="str">
        <f>IF(K101="","",$BN$3)</f>
        <v/>
      </c>
      <c r="Q101" s="44" t="str">
        <f>IF(K101="","",IF(P101&lt;((M101-L101)/(O101-L101)),L101+SQRT(P101*(M101-L101)*(O101-L101)),O101-SQRT(O101^2-P101*(O101-L101)*(O101-M101)+(M101-L101)*(O101-M101)-2*O101*M101+M101^2)))</f>
        <v/>
      </c>
      <c r="R101" s="28"/>
      <c r="S101" s="46"/>
      <c r="T101" s="45"/>
      <c r="U101" s="45"/>
      <c r="V101" s="45"/>
      <c r="W101" s="42" t="str">
        <f>IF(S101="","",T101*V101)</f>
        <v/>
      </c>
      <c r="X101" s="43" t="str">
        <f>IF(S101="","",$BN$3)</f>
        <v/>
      </c>
      <c r="Y101" s="44" t="str">
        <f>IF(S101="","",IF(X101&lt;((U101-T101)/(W101-T101)),T101+SQRT(X101*(U101-T101)*(W101-T101)),W101-SQRT(W101^2-X101*(W101-T101)*(W101-U101)+(U101-T101)*(W101-U101)-2*W101*U101+U101^2)))</f>
        <v/>
      </c>
      <c r="Z101" s="46"/>
      <c r="AA101" s="45"/>
      <c r="AB101" s="45"/>
      <c r="AC101" s="45"/>
      <c r="AD101" s="42" t="str">
        <f>IF(Z101="","",AA101*AC101)</f>
        <v/>
      </c>
      <c r="AE101" s="43" t="str">
        <f>IF(Z101="","",$BN$3)</f>
        <v/>
      </c>
      <c r="AF101" s="44" t="str">
        <f>IF(Z101="","",IF(AE101&lt;((AB101-AA101)/(AD101-AA101)),AA101+SQRT(AE101*(AB101-AA101)*(AD101-AA101)),AD101-SQRT(AD101^2-AE101*(AD101-AA101)*(AD101-AB101)+(AB101-AA101)*(AD101-AB101)-2*AD101*AB101+AB101^2)))</f>
        <v/>
      </c>
      <c r="AG101" s="19"/>
      <c r="AH101" s="46"/>
      <c r="AI101" s="45"/>
      <c r="AJ101" s="45"/>
      <c r="AK101" s="45"/>
      <c r="AL101" s="42" t="str">
        <f>IF(AH101="","",AI101*AK101)</f>
        <v/>
      </c>
      <c r="AM101" s="43" t="str">
        <f>IF(AH101="","",$BN$3)</f>
        <v/>
      </c>
      <c r="AN101" s="44" t="str">
        <f>IF(AH101="","",IF(AM101&lt;((AJ101-AI101)/(AL101-AI101)),AI101+SQRT(AM101*(AJ101-AI101)*(AL101-AI101)),AL101-SQRT(AL101^2-AM101*(AL101-AI101)*(AL101-AJ101)+(AJ101-AI101)*(AL101-AJ101)-2*AL101*AJ101+AJ101^2)))</f>
        <v/>
      </c>
      <c r="AO101" s="46"/>
      <c r="AP101" s="45"/>
      <c r="AQ101" s="45"/>
      <c r="AR101" s="45"/>
      <c r="AS101" s="42" t="str">
        <f>IF(AO101="","",AP101*AR101)</f>
        <v/>
      </c>
      <c r="AT101" s="43" t="str">
        <f>IF(AO101="","",$BN$3)</f>
        <v/>
      </c>
      <c r="AU101" s="44" t="str">
        <f>IF(AO101="","",IF(AT101&lt;((AQ101-AP101)/(AS101-AP101)),AP101+SQRT(AT101*(AQ101-AP101)*(AS101-AP101)),AS101-SQRT(AS101^2-AT101*(AS101-AP101)*(AS101-AQ101)+(AQ101-AP101)*(AS101-AQ101)-2*AS101*AQ101+AQ101^2)))</f>
        <v/>
      </c>
      <c r="AV101" s="19"/>
      <c r="AW101" s="46"/>
      <c r="AX101" s="45"/>
      <c r="AY101" s="45"/>
      <c r="AZ101" s="45"/>
      <c r="BA101" s="42" t="str">
        <f>IF(AW101="","",AX101*AZ101)</f>
        <v/>
      </c>
      <c r="BB101" s="43" t="str">
        <f>IF(AW101="","",$BN$3)</f>
        <v/>
      </c>
      <c r="BC101" s="44" t="str">
        <f>IF(AW101="","",IF(BB101&lt;((AY101-AX101)/(BA101-AX101)),AX101+SQRT(BB101*(AY101-AX101)*(BA101-AX101)),BA101-SQRT(BA101^2-BB101*(BA101-AX101)*(BA101-AY101)+(AY101-AX101)*(BA101-AY101)-2*BA101*AY101+AY101^2)))</f>
        <v/>
      </c>
      <c r="BD101" s="46"/>
      <c r="BE101" s="45"/>
      <c r="BF101" s="45"/>
      <c r="BG101" s="45"/>
      <c r="BH101" s="42" t="str">
        <f>IF(BD101="","",BE101*BG101)</f>
        <v/>
      </c>
      <c r="BI101" s="43" t="str">
        <f>IF(BD101="","",$BN$3)</f>
        <v/>
      </c>
      <c r="BJ101" s="44" t="str">
        <f>IF(BD101="","",IF(BI101&lt;((BF101-BE101)/(BH101-BE101)),BE101+SQRT(BI101*(BF101-BE101)*(BH101-BE101)),BH101-SQRT(BH101^2-BI101*(BH101-BE101)*(BH101-BF101)+(BF101-BE101)*(BH101-BF101)-2*BH101*BF101+BF101^2)))</f>
        <v/>
      </c>
      <c r="BK101" s="19"/>
      <c r="BL101" s="19"/>
      <c r="BM101" s="19"/>
      <c r="BN101" s="19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</row>
    <row r="102" spans="1:241" s="13" customFormat="1" x14ac:dyDescent="0.15">
      <c r="A102" s="60"/>
      <c r="B102" s="3" t="s">
        <v>111</v>
      </c>
      <c r="C102" s="19"/>
      <c r="D102" s="46"/>
      <c r="E102" s="45"/>
      <c r="F102" s="45"/>
      <c r="G102" s="45"/>
      <c r="H102" s="42" t="str">
        <f>IF(D102="","",E102*G102)</f>
        <v/>
      </c>
      <c r="I102" s="43" t="str">
        <f>IF(D102="","",$BN$3)</f>
        <v/>
      </c>
      <c r="J102" s="44" t="str">
        <f>IF(D102="","",IF(I102&lt;((F102-E102)/(H102-E102)),E102+SQRT(I102*(F102-E102)*(H102-E102)),H102-SQRT(H102^2-I102*(H102-E102)*(H102-F102)+(F102-E102)*(H102-F102)-2*H102*F102+F102^2)))</f>
        <v/>
      </c>
      <c r="K102" s="46"/>
      <c r="L102" s="45"/>
      <c r="M102" s="45"/>
      <c r="N102" s="45"/>
      <c r="O102" s="42" t="str">
        <f>IF(K102="","",L102*N102)</f>
        <v/>
      </c>
      <c r="P102" s="43" t="str">
        <f>IF(K102="","",$BN$3)</f>
        <v/>
      </c>
      <c r="Q102" s="44" t="str">
        <f>IF(K102="","",IF(P102&lt;((M102-L102)/(O102-L102)),L102+SQRT(P102*(M102-L102)*(O102-L102)),O102-SQRT(O102^2-P102*(O102-L102)*(O102-M102)+(M102-L102)*(O102-M102)-2*O102*M102+M102^2)))</f>
        <v/>
      </c>
      <c r="R102" s="28"/>
      <c r="S102" s="46"/>
      <c r="T102" s="45"/>
      <c r="U102" s="45"/>
      <c r="V102" s="45"/>
      <c r="W102" s="42" t="str">
        <f>IF(S102="","",T102*V102)</f>
        <v/>
      </c>
      <c r="X102" s="43" t="str">
        <f>IF(S102="","",$BN$3)</f>
        <v/>
      </c>
      <c r="Y102" s="44" t="str">
        <f>IF(S102="","",IF(X102&lt;((U102-T102)/(W102-T102)),T102+SQRT(X102*(U102-T102)*(W102-T102)),W102-SQRT(W102^2-X102*(W102-T102)*(W102-U102)+(U102-T102)*(W102-U102)-2*W102*U102+U102^2)))</f>
        <v/>
      </c>
      <c r="Z102" s="46"/>
      <c r="AA102" s="45"/>
      <c r="AB102" s="45"/>
      <c r="AC102" s="45"/>
      <c r="AD102" s="42" t="str">
        <f>IF(Z102="","",AA102*AC102)</f>
        <v/>
      </c>
      <c r="AE102" s="43" t="str">
        <f>IF(Z102="","",$BN$3)</f>
        <v/>
      </c>
      <c r="AF102" s="44" t="str">
        <f>IF(Z102="","",IF(AE102&lt;((AB102-AA102)/(AD102-AA102)),AA102+SQRT(AE102*(AB102-AA102)*(AD102-AA102)),AD102-SQRT(AD102^2-AE102*(AD102-AA102)*(AD102-AB102)+(AB102-AA102)*(AD102-AB102)-2*AD102*AB102+AB102^2)))</f>
        <v/>
      </c>
      <c r="AG102" s="19"/>
      <c r="AH102" s="46"/>
      <c r="AI102" s="45"/>
      <c r="AJ102" s="45"/>
      <c r="AK102" s="45"/>
      <c r="AL102" s="42" t="str">
        <f>IF(AH102="","",AI102*AK102)</f>
        <v/>
      </c>
      <c r="AM102" s="43" t="str">
        <f>IF(AH102="","",$BN$3)</f>
        <v/>
      </c>
      <c r="AN102" s="44" t="str">
        <f>IF(AH102="","",IF(AM102&lt;((AJ102-AI102)/(AL102-AI102)),AI102+SQRT(AM102*(AJ102-AI102)*(AL102-AI102)),AL102-SQRT(AL102^2-AM102*(AL102-AI102)*(AL102-AJ102)+(AJ102-AI102)*(AL102-AJ102)-2*AL102*AJ102+AJ102^2)))</f>
        <v/>
      </c>
      <c r="AO102" s="46"/>
      <c r="AP102" s="45"/>
      <c r="AQ102" s="45"/>
      <c r="AR102" s="45"/>
      <c r="AS102" s="42" t="str">
        <f>IF(AO102="","",AP102*AR102)</f>
        <v/>
      </c>
      <c r="AT102" s="43" t="str">
        <f>IF(AO102="","",$BN$3)</f>
        <v/>
      </c>
      <c r="AU102" s="44" t="str">
        <f>IF(AO102="","",IF(AT102&lt;((AQ102-AP102)/(AS102-AP102)),AP102+SQRT(AT102*(AQ102-AP102)*(AS102-AP102)),AS102-SQRT(AS102^2-AT102*(AS102-AP102)*(AS102-AQ102)+(AQ102-AP102)*(AS102-AQ102)-2*AS102*AQ102+AQ102^2)))</f>
        <v/>
      </c>
      <c r="AV102" s="19"/>
      <c r="AW102" s="46"/>
      <c r="AX102" s="45"/>
      <c r="AY102" s="45"/>
      <c r="AZ102" s="45"/>
      <c r="BA102" s="42" t="str">
        <f>IF(AW102="","",AX102*AZ102)</f>
        <v/>
      </c>
      <c r="BB102" s="43" t="str">
        <f>IF(AW102="","",$BN$3)</f>
        <v/>
      </c>
      <c r="BC102" s="44" t="str">
        <f>IF(AW102="","",IF(BB102&lt;((AY102-AX102)/(BA102-AX102)),AX102+SQRT(BB102*(AY102-AX102)*(BA102-AX102)),BA102-SQRT(BA102^2-BB102*(BA102-AX102)*(BA102-AY102)+(AY102-AX102)*(BA102-AY102)-2*BA102*AY102+AY102^2)))</f>
        <v/>
      </c>
      <c r="BD102" s="46"/>
      <c r="BE102" s="45"/>
      <c r="BF102" s="45"/>
      <c r="BG102" s="45"/>
      <c r="BH102" s="42" t="str">
        <f>IF(BD102="","",BE102*BG102)</f>
        <v/>
      </c>
      <c r="BI102" s="43" t="str">
        <f>IF(BD102="","",$BN$3)</f>
        <v/>
      </c>
      <c r="BJ102" s="44" t="str">
        <f>IF(BD102="","",IF(BI102&lt;((BF102-BE102)/(BH102-BE102)),BE102+SQRT(BI102*(BF102-BE102)*(BH102-BE102)),BH102-SQRT(BH102^2-BI102*(BH102-BE102)*(BH102-BF102)+(BF102-BE102)*(BH102-BF102)-2*BH102*BF102+BF102^2)))</f>
        <v/>
      </c>
      <c r="BK102" s="19"/>
      <c r="BL102" s="19"/>
      <c r="BM102" s="19"/>
      <c r="BN102" s="19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</row>
    <row r="103" spans="1:241" s="13" customFormat="1" x14ac:dyDescent="0.15">
      <c r="A103" s="60"/>
      <c r="B103" s="3" t="s">
        <v>112</v>
      </c>
      <c r="C103" s="19"/>
      <c r="D103" s="46"/>
      <c r="E103" s="45"/>
      <c r="F103" s="45"/>
      <c r="G103" s="45"/>
      <c r="H103" s="42" t="str">
        <f t="shared" ref="H103:H108" si="288">IF(D103="","",E103*G103)</f>
        <v/>
      </c>
      <c r="I103" s="43" t="str">
        <f t="shared" ref="I103:I108" si="289">IF(D103="","",$BN$3)</f>
        <v/>
      </c>
      <c r="J103" s="44" t="str">
        <f t="shared" ref="J103:J108" si="290">IF(D103="","",IF(I103&lt;((F103-E103)/(H103-E103)),E103+SQRT(I103*(F103-E103)*(H103-E103)),H103-SQRT(H103^2-I103*(H103-E103)*(H103-F103)+(F103-E103)*(H103-F103)-2*H103*F103+F103^2)))</f>
        <v/>
      </c>
      <c r="K103" s="46"/>
      <c r="L103" s="45"/>
      <c r="M103" s="45"/>
      <c r="N103" s="45"/>
      <c r="O103" s="42" t="str">
        <f t="shared" ref="O103:O108" si="291">IF(K103="","",L103*N103)</f>
        <v/>
      </c>
      <c r="P103" s="43" t="str">
        <f t="shared" ref="P103:P108" si="292">IF(K103="","",$BN$3)</f>
        <v/>
      </c>
      <c r="Q103" s="44" t="str">
        <f t="shared" ref="Q103:Q108" si="293">IF(K103="","",IF(P103&lt;((M103-L103)/(O103-L103)),L103+SQRT(P103*(M103-L103)*(O103-L103)),O103-SQRT(O103^2-P103*(O103-L103)*(O103-M103)+(M103-L103)*(O103-M103)-2*O103*M103+M103^2)))</f>
        <v/>
      </c>
      <c r="R103" s="28"/>
      <c r="S103" s="46"/>
      <c r="T103" s="45"/>
      <c r="U103" s="45"/>
      <c r="V103" s="45"/>
      <c r="W103" s="42" t="str">
        <f t="shared" ref="W103:W108" si="294">IF(S103="","",T103*V103)</f>
        <v/>
      </c>
      <c r="X103" s="43" t="str">
        <f t="shared" ref="X103:X108" si="295">IF(S103="","",$BN$3)</f>
        <v/>
      </c>
      <c r="Y103" s="44" t="str">
        <f t="shared" ref="Y103:Y108" si="296">IF(S103="","",IF(X103&lt;((U103-T103)/(W103-T103)),T103+SQRT(X103*(U103-T103)*(W103-T103)),W103-SQRT(W103^2-X103*(W103-T103)*(W103-U103)+(U103-T103)*(W103-U103)-2*W103*U103+U103^2)))</f>
        <v/>
      </c>
      <c r="Z103" s="46"/>
      <c r="AA103" s="45"/>
      <c r="AB103" s="45"/>
      <c r="AC103" s="45"/>
      <c r="AD103" s="42" t="str">
        <f t="shared" ref="AD103:AD108" si="297">IF(Z103="","",AA103*AC103)</f>
        <v/>
      </c>
      <c r="AE103" s="43" t="str">
        <f t="shared" ref="AE103:AE108" si="298">IF(Z103="","",$BN$3)</f>
        <v/>
      </c>
      <c r="AF103" s="44" t="str">
        <f t="shared" ref="AF103:AF108" si="299">IF(Z103="","",IF(AE103&lt;((AB103-AA103)/(AD103-AA103)),AA103+SQRT(AE103*(AB103-AA103)*(AD103-AA103)),AD103-SQRT(AD103^2-AE103*(AD103-AA103)*(AD103-AB103)+(AB103-AA103)*(AD103-AB103)-2*AD103*AB103+AB103^2)))</f>
        <v/>
      </c>
      <c r="AG103" s="19"/>
      <c r="AH103" s="46"/>
      <c r="AI103" s="45"/>
      <c r="AJ103" s="45"/>
      <c r="AK103" s="45"/>
      <c r="AL103" s="42" t="str">
        <f t="shared" ref="AL103:AL108" si="300">IF(AH103="","",AI103*AK103)</f>
        <v/>
      </c>
      <c r="AM103" s="43" t="str">
        <f t="shared" ref="AM103:AM108" si="301">IF(AH103="","",$BN$3)</f>
        <v/>
      </c>
      <c r="AN103" s="44" t="str">
        <f t="shared" ref="AN103:AN108" si="302">IF(AH103="","",IF(AM103&lt;((AJ103-AI103)/(AL103-AI103)),AI103+SQRT(AM103*(AJ103-AI103)*(AL103-AI103)),AL103-SQRT(AL103^2-AM103*(AL103-AI103)*(AL103-AJ103)+(AJ103-AI103)*(AL103-AJ103)-2*AL103*AJ103+AJ103^2)))</f>
        <v/>
      </c>
      <c r="AO103" s="46"/>
      <c r="AP103" s="45"/>
      <c r="AQ103" s="45"/>
      <c r="AR103" s="45"/>
      <c r="AS103" s="42" t="str">
        <f t="shared" ref="AS103:AS108" si="303">IF(AO103="","",AP103*AR103)</f>
        <v/>
      </c>
      <c r="AT103" s="43" t="str">
        <f t="shared" ref="AT103:AT108" si="304">IF(AO103="","",$BN$3)</f>
        <v/>
      </c>
      <c r="AU103" s="44" t="str">
        <f t="shared" ref="AU103:AU108" si="305">IF(AO103="","",IF(AT103&lt;((AQ103-AP103)/(AS103-AP103)),AP103+SQRT(AT103*(AQ103-AP103)*(AS103-AP103)),AS103-SQRT(AS103^2-AT103*(AS103-AP103)*(AS103-AQ103)+(AQ103-AP103)*(AS103-AQ103)-2*AS103*AQ103+AQ103^2)))</f>
        <v/>
      </c>
      <c r="AV103" s="19"/>
      <c r="AW103" s="46"/>
      <c r="AX103" s="45"/>
      <c r="AY103" s="45"/>
      <c r="AZ103" s="45"/>
      <c r="BA103" s="42" t="str">
        <f t="shared" ref="BA103:BA108" si="306">IF(AW103="","",AX103*AZ103)</f>
        <v/>
      </c>
      <c r="BB103" s="43" t="str">
        <f t="shared" ref="BB103:BB108" si="307">IF(AW103="","",$BN$3)</f>
        <v/>
      </c>
      <c r="BC103" s="44" t="str">
        <f t="shared" ref="BC103:BC108" si="308">IF(AW103="","",IF(BB103&lt;((AY103-AX103)/(BA103-AX103)),AX103+SQRT(BB103*(AY103-AX103)*(BA103-AX103)),BA103-SQRT(BA103^2-BB103*(BA103-AX103)*(BA103-AY103)+(AY103-AX103)*(BA103-AY103)-2*BA103*AY103+AY103^2)))</f>
        <v/>
      </c>
      <c r="BD103" s="46"/>
      <c r="BE103" s="45"/>
      <c r="BF103" s="45"/>
      <c r="BG103" s="45"/>
      <c r="BH103" s="42" t="str">
        <f t="shared" ref="BH103:BH108" si="309">IF(BD103="","",BE103*BG103)</f>
        <v/>
      </c>
      <c r="BI103" s="43" t="str">
        <f t="shared" ref="BI103:BI108" si="310">IF(BD103="","",$BN$3)</f>
        <v/>
      </c>
      <c r="BJ103" s="44" t="str">
        <f t="shared" ref="BJ103:BJ108" si="311">IF(BD103="","",IF(BI103&lt;((BF103-BE103)/(BH103-BE103)),BE103+SQRT(BI103*(BF103-BE103)*(BH103-BE103)),BH103-SQRT(BH103^2-BI103*(BH103-BE103)*(BH103-BF103)+(BF103-BE103)*(BH103-BF103)-2*BH103*BF103+BF103^2)))</f>
        <v/>
      </c>
      <c r="BK103" s="19"/>
      <c r="BL103" s="19"/>
      <c r="BM103" s="19"/>
      <c r="BN103" s="19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</row>
    <row r="104" spans="1:241" s="13" customFormat="1" x14ac:dyDescent="0.15">
      <c r="A104" s="60"/>
      <c r="B104" s="3" t="s">
        <v>113</v>
      </c>
      <c r="C104" s="19"/>
      <c r="D104" s="46"/>
      <c r="E104" s="45"/>
      <c r="F104" s="45"/>
      <c r="G104" s="45"/>
      <c r="H104" s="42" t="str">
        <f t="shared" si="288"/>
        <v/>
      </c>
      <c r="I104" s="43" t="str">
        <f t="shared" si="289"/>
        <v/>
      </c>
      <c r="J104" s="44" t="str">
        <f t="shared" si="290"/>
        <v/>
      </c>
      <c r="K104" s="46"/>
      <c r="L104" s="45"/>
      <c r="M104" s="45"/>
      <c r="N104" s="45"/>
      <c r="O104" s="42" t="str">
        <f t="shared" si="291"/>
        <v/>
      </c>
      <c r="P104" s="43" t="str">
        <f t="shared" si="292"/>
        <v/>
      </c>
      <c r="Q104" s="44" t="str">
        <f t="shared" si="293"/>
        <v/>
      </c>
      <c r="R104" s="28"/>
      <c r="S104" s="46"/>
      <c r="T104" s="45"/>
      <c r="U104" s="45"/>
      <c r="V104" s="45"/>
      <c r="W104" s="42" t="str">
        <f t="shared" si="294"/>
        <v/>
      </c>
      <c r="X104" s="43" t="str">
        <f t="shared" si="295"/>
        <v/>
      </c>
      <c r="Y104" s="44" t="str">
        <f t="shared" si="296"/>
        <v/>
      </c>
      <c r="Z104" s="46"/>
      <c r="AA104" s="45"/>
      <c r="AB104" s="45"/>
      <c r="AC104" s="45"/>
      <c r="AD104" s="42" t="str">
        <f t="shared" si="297"/>
        <v/>
      </c>
      <c r="AE104" s="43" t="str">
        <f t="shared" si="298"/>
        <v/>
      </c>
      <c r="AF104" s="44" t="str">
        <f t="shared" si="299"/>
        <v/>
      </c>
      <c r="AG104" s="19"/>
      <c r="AH104" s="46"/>
      <c r="AI104" s="45"/>
      <c r="AJ104" s="45"/>
      <c r="AK104" s="45"/>
      <c r="AL104" s="42" t="str">
        <f t="shared" si="300"/>
        <v/>
      </c>
      <c r="AM104" s="43" t="str">
        <f t="shared" si="301"/>
        <v/>
      </c>
      <c r="AN104" s="44" t="str">
        <f t="shared" si="302"/>
        <v/>
      </c>
      <c r="AO104" s="46"/>
      <c r="AP104" s="45"/>
      <c r="AQ104" s="45"/>
      <c r="AR104" s="45"/>
      <c r="AS104" s="42" t="str">
        <f t="shared" si="303"/>
        <v/>
      </c>
      <c r="AT104" s="43" t="str">
        <f t="shared" si="304"/>
        <v/>
      </c>
      <c r="AU104" s="44" t="str">
        <f t="shared" si="305"/>
        <v/>
      </c>
      <c r="AV104" s="19"/>
      <c r="AW104" s="46"/>
      <c r="AX104" s="45"/>
      <c r="AY104" s="45"/>
      <c r="AZ104" s="45"/>
      <c r="BA104" s="42" t="str">
        <f t="shared" si="306"/>
        <v/>
      </c>
      <c r="BB104" s="43" t="str">
        <f t="shared" si="307"/>
        <v/>
      </c>
      <c r="BC104" s="44" t="str">
        <f t="shared" si="308"/>
        <v/>
      </c>
      <c r="BD104" s="46"/>
      <c r="BE104" s="45"/>
      <c r="BF104" s="45"/>
      <c r="BG104" s="45"/>
      <c r="BH104" s="42" t="str">
        <f t="shared" si="309"/>
        <v/>
      </c>
      <c r="BI104" s="43" t="str">
        <f t="shared" si="310"/>
        <v/>
      </c>
      <c r="BJ104" s="44" t="str">
        <f t="shared" si="311"/>
        <v/>
      </c>
      <c r="BK104" s="19"/>
      <c r="BL104" s="19"/>
      <c r="BM104" s="19"/>
      <c r="BN104" s="19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</row>
    <row r="105" spans="1:241" s="13" customFormat="1" x14ac:dyDescent="0.15">
      <c r="A105" s="60"/>
      <c r="B105" s="3" t="s">
        <v>108</v>
      </c>
      <c r="C105" s="19"/>
      <c r="D105" s="46"/>
      <c r="E105" s="45"/>
      <c r="F105" s="45"/>
      <c r="G105" s="45"/>
      <c r="H105" s="42" t="str">
        <f t="shared" si="288"/>
        <v/>
      </c>
      <c r="I105" s="43" t="str">
        <f t="shared" si="289"/>
        <v/>
      </c>
      <c r="J105" s="44" t="str">
        <f t="shared" si="290"/>
        <v/>
      </c>
      <c r="K105" s="46"/>
      <c r="L105" s="45"/>
      <c r="M105" s="45"/>
      <c r="N105" s="45"/>
      <c r="O105" s="42" t="str">
        <f t="shared" si="291"/>
        <v/>
      </c>
      <c r="P105" s="43" t="str">
        <f t="shared" si="292"/>
        <v/>
      </c>
      <c r="Q105" s="44" t="str">
        <f t="shared" si="293"/>
        <v/>
      </c>
      <c r="R105" s="28"/>
      <c r="S105" s="46"/>
      <c r="T105" s="45"/>
      <c r="U105" s="45"/>
      <c r="V105" s="45"/>
      <c r="W105" s="42" t="str">
        <f t="shared" si="294"/>
        <v/>
      </c>
      <c r="X105" s="43" t="str">
        <f t="shared" si="295"/>
        <v/>
      </c>
      <c r="Y105" s="44" t="str">
        <f t="shared" si="296"/>
        <v/>
      </c>
      <c r="Z105" s="46"/>
      <c r="AA105" s="45"/>
      <c r="AB105" s="45"/>
      <c r="AC105" s="45"/>
      <c r="AD105" s="42" t="str">
        <f t="shared" si="297"/>
        <v/>
      </c>
      <c r="AE105" s="43" t="str">
        <f t="shared" si="298"/>
        <v/>
      </c>
      <c r="AF105" s="44" t="str">
        <f t="shared" si="299"/>
        <v/>
      </c>
      <c r="AG105" s="19"/>
      <c r="AH105" s="46"/>
      <c r="AI105" s="45"/>
      <c r="AJ105" s="45"/>
      <c r="AK105" s="45"/>
      <c r="AL105" s="42" t="str">
        <f t="shared" si="300"/>
        <v/>
      </c>
      <c r="AM105" s="43" t="str">
        <f t="shared" si="301"/>
        <v/>
      </c>
      <c r="AN105" s="44" t="str">
        <f t="shared" si="302"/>
        <v/>
      </c>
      <c r="AO105" s="46"/>
      <c r="AP105" s="45"/>
      <c r="AQ105" s="45"/>
      <c r="AR105" s="45"/>
      <c r="AS105" s="42" t="str">
        <f t="shared" si="303"/>
        <v/>
      </c>
      <c r="AT105" s="43" t="str">
        <f t="shared" si="304"/>
        <v/>
      </c>
      <c r="AU105" s="44" t="str">
        <f t="shared" si="305"/>
        <v/>
      </c>
      <c r="AV105" s="19"/>
      <c r="AW105" s="46"/>
      <c r="AX105" s="45"/>
      <c r="AY105" s="45"/>
      <c r="AZ105" s="45"/>
      <c r="BA105" s="42" t="str">
        <f t="shared" si="306"/>
        <v/>
      </c>
      <c r="BB105" s="43" t="str">
        <f t="shared" si="307"/>
        <v/>
      </c>
      <c r="BC105" s="44" t="str">
        <f t="shared" si="308"/>
        <v/>
      </c>
      <c r="BD105" s="46"/>
      <c r="BE105" s="45"/>
      <c r="BF105" s="45"/>
      <c r="BG105" s="45"/>
      <c r="BH105" s="42" t="str">
        <f t="shared" si="309"/>
        <v/>
      </c>
      <c r="BI105" s="43" t="str">
        <f t="shared" si="310"/>
        <v/>
      </c>
      <c r="BJ105" s="44" t="str">
        <f t="shared" si="311"/>
        <v/>
      </c>
      <c r="BK105" s="19"/>
      <c r="BL105" s="19"/>
      <c r="BM105" s="19"/>
      <c r="BN105" s="19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</row>
    <row r="106" spans="1:241" s="13" customFormat="1" x14ac:dyDescent="0.15">
      <c r="A106" s="60"/>
      <c r="B106" s="3" t="s">
        <v>114</v>
      </c>
      <c r="C106" s="24"/>
      <c r="D106" s="46"/>
      <c r="E106" s="45"/>
      <c r="F106" s="45"/>
      <c r="G106" s="45"/>
      <c r="H106" s="42" t="str">
        <f t="shared" si="288"/>
        <v/>
      </c>
      <c r="I106" s="43" t="str">
        <f t="shared" si="289"/>
        <v/>
      </c>
      <c r="J106" s="44" t="str">
        <f t="shared" si="290"/>
        <v/>
      </c>
      <c r="K106" s="46"/>
      <c r="L106" s="45"/>
      <c r="M106" s="45"/>
      <c r="N106" s="45"/>
      <c r="O106" s="42" t="str">
        <f t="shared" si="291"/>
        <v/>
      </c>
      <c r="P106" s="43" t="str">
        <f t="shared" si="292"/>
        <v/>
      </c>
      <c r="Q106" s="44" t="str">
        <f t="shared" si="293"/>
        <v/>
      </c>
      <c r="R106" s="28"/>
      <c r="S106" s="46"/>
      <c r="T106" s="45"/>
      <c r="U106" s="45"/>
      <c r="V106" s="45"/>
      <c r="W106" s="42" t="str">
        <f t="shared" si="294"/>
        <v/>
      </c>
      <c r="X106" s="43" t="str">
        <f t="shared" si="295"/>
        <v/>
      </c>
      <c r="Y106" s="44" t="str">
        <f t="shared" si="296"/>
        <v/>
      </c>
      <c r="Z106" s="46"/>
      <c r="AA106" s="45"/>
      <c r="AB106" s="45"/>
      <c r="AC106" s="45"/>
      <c r="AD106" s="42" t="str">
        <f t="shared" si="297"/>
        <v/>
      </c>
      <c r="AE106" s="43" t="str">
        <f t="shared" si="298"/>
        <v/>
      </c>
      <c r="AF106" s="44" t="str">
        <f t="shared" si="299"/>
        <v/>
      </c>
      <c r="AG106" s="19"/>
      <c r="AH106" s="46"/>
      <c r="AI106" s="45"/>
      <c r="AJ106" s="45"/>
      <c r="AK106" s="45"/>
      <c r="AL106" s="42" t="str">
        <f t="shared" si="300"/>
        <v/>
      </c>
      <c r="AM106" s="43" t="str">
        <f t="shared" si="301"/>
        <v/>
      </c>
      <c r="AN106" s="44" t="str">
        <f t="shared" si="302"/>
        <v/>
      </c>
      <c r="AO106" s="46"/>
      <c r="AP106" s="45"/>
      <c r="AQ106" s="45"/>
      <c r="AR106" s="45"/>
      <c r="AS106" s="42" t="str">
        <f t="shared" si="303"/>
        <v/>
      </c>
      <c r="AT106" s="43" t="str">
        <f t="shared" si="304"/>
        <v/>
      </c>
      <c r="AU106" s="44" t="str">
        <f t="shared" si="305"/>
        <v/>
      </c>
      <c r="AV106" s="19"/>
      <c r="AW106" s="46"/>
      <c r="AX106" s="45"/>
      <c r="AY106" s="45"/>
      <c r="AZ106" s="45"/>
      <c r="BA106" s="42" t="str">
        <f t="shared" si="306"/>
        <v/>
      </c>
      <c r="BB106" s="43" t="str">
        <f t="shared" si="307"/>
        <v/>
      </c>
      <c r="BC106" s="44" t="str">
        <f t="shared" si="308"/>
        <v/>
      </c>
      <c r="BD106" s="46"/>
      <c r="BE106" s="45"/>
      <c r="BF106" s="45"/>
      <c r="BG106" s="45"/>
      <c r="BH106" s="42" t="str">
        <f t="shared" si="309"/>
        <v/>
      </c>
      <c r="BI106" s="43" t="str">
        <f t="shared" si="310"/>
        <v/>
      </c>
      <c r="BJ106" s="44" t="str">
        <f t="shared" si="311"/>
        <v/>
      </c>
      <c r="BK106" s="19"/>
      <c r="BL106" s="19"/>
      <c r="BM106" s="19"/>
      <c r="BN106" s="19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</row>
    <row r="107" spans="1:241" s="13" customFormat="1" x14ac:dyDescent="0.15">
      <c r="A107" s="60"/>
      <c r="B107" s="3" t="s">
        <v>115</v>
      </c>
      <c r="C107" s="24"/>
      <c r="D107" s="46"/>
      <c r="E107" s="45"/>
      <c r="F107" s="45"/>
      <c r="G107" s="45"/>
      <c r="H107" s="42" t="str">
        <f t="shared" si="288"/>
        <v/>
      </c>
      <c r="I107" s="43" t="str">
        <f t="shared" si="289"/>
        <v/>
      </c>
      <c r="J107" s="44" t="str">
        <f t="shared" si="290"/>
        <v/>
      </c>
      <c r="K107" s="46"/>
      <c r="L107" s="45"/>
      <c r="M107" s="45"/>
      <c r="N107" s="45"/>
      <c r="O107" s="42" t="str">
        <f t="shared" si="291"/>
        <v/>
      </c>
      <c r="P107" s="43" t="str">
        <f t="shared" si="292"/>
        <v/>
      </c>
      <c r="Q107" s="44" t="str">
        <f t="shared" si="293"/>
        <v/>
      </c>
      <c r="R107" s="28"/>
      <c r="S107" s="46"/>
      <c r="T107" s="45"/>
      <c r="U107" s="45"/>
      <c r="V107" s="45"/>
      <c r="W107" s="42" t="str">
        <f t="shared" si="294"/>
        <v/>
      </c>
      <c r="X107" s="43" t="str">
        <f t="shared" si="295"/>
        <v/>
      </c>
      <c r="Y107" s="44" t="str">
        <f t="shared" si="296"/>
        <v/>
      </c>
      <c r="Z107" s="46"/>
      <c r="AA107" s="45"/>
      <c r="AB107" s="45"/>
      <c r="AC107" s="45"/>
      <c r="AD107" s="42" t="str">
        <f t="shared" si="297"/>
        <v/>
      </c>
      <c r="AE107" s="43" t="str">
        <f t="shared" si="298"/>
        <v/>
      </c>
      <c r="AF107" s="44" t="str">
        <f t="shared" si="299"/>
        <v/>
      </c>
      <c r="AG107" s="19"/>
      <c r="AH107" s="46"/>
      <c r="AI107" s="45"/>
      <c r="AJ107" s="45"/>
      <c r="AK107" s="45"/>
      <c r="AL107" s="42" t="str">
        <f t="shared" si="300"/>
        <v/>
      </c>
      <c r="AM107" s="43" t="str">
        <f t="shared" si="301"/>
        <v/>
      </c>
      <c r="AN107" s="44" t="str">
        <f t="shared" si="302"/>
        <v/>
      </c>
      <c r="AO107" s="46"/>
      <c r="AP107" s="45"/>
      <c r="AQ107" s="45"/>
      <c r="AR107" s="45"/>
      <c r="AS107" s="42" t="str">
        <f t="shared" si="303"/>
        <v/>
      </c>
      <c r="AT107" s="43" t="str">
        <f t="shared" si="304"/>
        <v/>
      </c>
      <c r="AU107" s="44" t="str">
        <f t="shared" si="305"/>
        <v/>
      </c>
      <c r="AV107" s="19"/>
      <c r="AW107" s="46"/>
      <c r="AX107" s="45"/>
      <c r="AY107" s="45"/>
      <c r="AZ107" s="45"/>
      <c r="BA107" s="42" t="str">
        <f t="shared" si="306"/>
        <v/>
      </c>
      <c r="BB107" s="43" t="str">
        <f t="shared" si="307"/>
        <v/>
      </c>
      <c r="BC107" s="44" t="str">
        <f t="shared" si="308"/>
        <v/>
      </c>
      <c r="BD107" s="46"/>
      <c r="BE107" s="45"/>
      <c r="BF107" s="45"/>
      <c r="BG107" s="45"/>
      <c r="BH107" s="42" t="str">
        <f t="shared" si="309"/>
        <v/>
      </c>
      <c r="BI107" s="43" t="str">
        <f t="shared" si="310"/>
        <v/>
      </c>
      <c r="BJ107" s="44" t="str">
        <f t="shared" si="311"/>
        <v/>
      </c>
      <c r="BK107" s="19"/>
      <c r="BL107" s="19"/>
      <c r="BM107" s="19"/>
      <c r="BN107" s="19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</row>
    <row r="108" spans="1:241" s="13" customFormat="1" x14ac:dyDescent="0.15">
      <c r="A108" s="60"/>
      <c r="B108" s="8"/>
      <c r="C108" s="24"/>
      <c r="D108" s="46"/>
      <c r="E108" s="45"/>
      <c r="F108" s="45"/>
      <c r="G108" s="45"/>
      <c r="H108" s="42" t="str">
        <f t="shared" si="288"/>
        <v/>
      </c>
      <c r="I108" s="43" t="str">
        <f t="shared" si="289"/>
        <v/>
      </c>
      <c r="J108" s="44" t="str">
        <f t="shared" si="290"/>
        <v/>
      </c>
      <c r="K108" s="46"/>
      <c r="L108" s="45"/>
      <c r="M108" s="45"/>
      <c r="N108" s="45"/>
      <c r="O108" s="42" t="str">
        <f t="shared" si="291"/>
        <v/>
      </c>
      <c r="P108" s="43" t="str">
        <f t="shared" si="292"/>
        <v/>
      </c>
      <c r="Q108" s="44" t="str">
        <f t="shared" si="293"/>
        <v/>
      </c>
      <c r="R108" s="28"/>
      <c r="S108" s="46"/>
      <c r="T108" s="45"/>
      <c r="U108" s="45"/>
      <c r="V108" s="45"/>
      <c r="W108" s="42" t="str">
        <f t="shared" si="294"/>
        <v/>
      </c>
      <c r="X108" s="43" t="str">
        <f t="shared" si="295"/>
        <v/>
      </c>
      <c r="Y108" s="44" t="str">
        <f t="shared" si="296"/>
        <v/>
      </c>
      <c r="Z108" s="46"/>
      <c r="AA108" s="45"/>
      <c r="AB108" s="45"/>
      <c r="AC108" s="45"/>
      <c r="AD108" s="42" t="str">
        <f t="shared" si="297"/>
        <v/>
      </c>
      <c r="AE108" s="43" t="str">
        <f t="shared" si="298"/>
        <v/>
      </c>
      <c r="AF108" s="44" t="str">
        <f t="shared" si="299"/>
        <v/>
      </c>
      <c r="AG108" s="19"/>
      <c r="AH108" s="46"/>
      <c r="AI108" s="45"/>
      <c r="AJ108" s="45"/>
      <c r="AK108" s="45"/>
      <c r="AL108" s="42" t="str">
        <f t="shared" si="300"/>
        <v/>
      </c>
      <c r="AM108" s="43" t="str">
        <f t="shared" si="301"/>
        <v/>
      </c>
      <c r="AN108" s="44" t="str">
        <f t="shared" si="302"/>
        <v/>
      </c>
      <c r="AO108" s="46"/>
      <c r="AP108" s="45"/>
      <c r="AQ108" s="45"/>
      <c r="AR108" s="45"/>
      <c r="AS108" s="42" t="str">
        <f t="shared" si="303"/>
        <v/>
      </c>
      <c r="AT108" s="43" t="str">
        <f t="shared" si="304"/>
        <v/>
      </c>
      <c r="AU108" s="44" t="str">
        <f t="shared" si="305"/>
        <v/>
      </c>
      <c r="AV108" s="24"/>
      <c r="AW108" s="46"/>
      <c r="AX108" s="45"/>
      <c r="AY108" s="45"/>
      <c r="AZ108" s="45"/>
      <c r="BA108" s="42" t="str">
        <f t="shared" si="306"/>
        <v/>
      </c>
      <c r="BB108" s="43" t="str">
        <f t="shared" si="307"/>
        <v/>
      </c>
      <c r="BC108" s="44" t="str">
        <f t="shared" si="308"/>
        <v/>
      </c>
      <c r="BD108" s="46"/>
      <c r="BE108" s="45"/>
      <c r="BF108" s="45"/>
      <c r="BG108" s="45"/>
      <c r="BH108" s="42" t="str">
        <f t="shared" si="309"/>
        <v/>
      </c>
      <c r="BI108" s="43" t="str">
        <f t="shared" si="310"/>
        <v/>
      </c>
      <c r="BJ108" s="44" t="str">
        <f t="shared" si="311"/>
        <v/>
      </c>
      <c r="BK108" s="24"/>
      <c r="BL108" s="19"/>
      <c r="BM108" s="19"/>
      <c r="BN108" s="19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</row>
    <row r="109" spans="1:241" s="13" customFormat="1" x14ac:dyDescent="0.15">
      <c r="A109" s="60"/>
      <c r="B109" s="16" t="s">
        <v>64</v>
      </c>
      <c r="C109" s="25"/>
      <c r="D109" s="50"/>
      <c r="E109" s="51"/>
      <c r="F109" s="51"/>
      <c r="G109" s="51"/>
      <c r="H109" s="51"/>
      <c r="I109" s="52">
        <f>IF(COUNT(I99:I108)=0,"0",SUM(I99:I108)/COUNT(I99:I108))</f>
        <v>0.8</v>
      </c>
      <c r="J109" s="53">
        <f>SUM(J99:J108)</f>
        <v>40.408011955171155</v>
      </c>
      <c r="K109" s="50"/>
      <c r="L109" s="51"/>
      <c r="M109" s="51"/>
      <c r="N109" s="51"/>
      <c r="O109" s="51"/>
      <c r="P109" s="52" t="str">
        <f>IF(COUNT(P99:P108)=0,"0",SUM(P99:P108)/COUNT(P99:P108))</f>
        <v>0</v>
      </c>
      <c r="Q109" s="53">
        <f>SUM(Q99:Q108)</f>
        <v>0</v>
      </c>
      <c r="R109" s="28"/>
      <c r="S109" s="50"/>
      <c r="T109" s="51"/>
      <c r="U109" s="51"/>
      <c r="V109" s="51"/>
      <c r="W109" s="51"/>
      <c r="X109" s="52" t="str">
        <f>IF(COUNT(X99:X108)=0,"",SUM(X99:X108)/COUNT(X99:X108))</f>
        <v/>
      </c>
      <c r="Y109" s="53">
        <f>SUM(Y99:Y108)</f>
        <v>0</v>
      </c>
      <c r="Z109" s="50"/>
      <c r="AA109" s="51"/>
      <c r="AB109" s="51"/>
      <c r="AC109" s="51"/>
      <c r="AD109" s="51"/>
      <c r="AE109" s="52" t="str">
        <f>IF(COUNT(AE99:AE108)=0,"",SUM(AE99:AE108)/COUNT(AE99:AE108))</f>
        <v/>
      </c>
      <c r="AF109" s="53">
        <f>SUM(AF99:AF108)</f>
        <v>0</v>
      </c>
      <c r="AG109" s="25"/>
      <c r="AH109" s="50"/>
      <c r="AI109" s="51"/>
      <c r="AJ109" s="51"/>
      <c r="AK109" s="51"/>
      <c r="AL109" s="51"/>
      <c r="AM109" s="52" t="str">
        <f>IF(COUNT(AM99:AM108)=0,"",SUM(AM99:AM108)/COUNT(AM99:AM108))</f>
        <v/>
      </c>
      <c r="AN109" s="53">
        <f>SUM(AN99:AN108)</f>
        <v>0</v>
      </c>
      <c r="AO109" s="50"/>
      <c r="AP109" s="51"/>
      <c r="AQ109" s="51"/>
      <c r="AR109" s="51"/>
      <c r="AS109" s="51"/>
      <c r="AT109" s="52" t="str">
        <f>IF(COUNT(AT99:AT108)=0,"",SUM(AT99:AT108)/COUNT(AT99:AT108))</f>
        <v/>
      </c>
      <c r="AU109" s="53">
        <f>SUM(AU99:AU108)</f>
        <v>0</v>
      </c>
      <c r="AV109" s="25"/>
      <c r="AW109" s="50"/>
      <c r="AX109" s="51"/>
      <c r="AY109" s="51"/>
      <c r="AZ109" s="51"/>
      <c r="BA109" s="51"/>
      <c r="BB109" s="52" t="str">
        <f>IF(COUNT(BB99:BB108)=0,"",SUM(BB99:BB108)/COUNT(BB99:BB108))</f>
        <v/>
      </c>
      <c r="BC109" s="53">
        <f>SUM(BC99:BC108)</f>
        <v>0</v>
      </c>
      <c r="BD109" s="50"/>
      <c r="BE109" s="51"/>
      <c r="BF109" s="51"/>
      <c r="BG109" s="51"/>
      <c r="BH109" s="51"/>
      <c r="BI109" s="52" t="str">
        <f>IF(COUNT(BI99:BI108)=0,"",SUM(BI99:BI108)/COUNT(BI99:BI108))</f>
        <v/>
      </c>
      <c r="BJ109" s="53">
        <f>SUM(BJ99:BJ108)</f>
        <v>0</v>
      </c>
      <c r="BK109" s="25"/>
      <c r="BL109" s="19"/>
      <c r="BM109" s="19"/>
      <c r="BN109" s="19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</row>
    <row r="110" spans="1:241" s="13" customFormat="1" x14ac:dyDescent="0.15">
      <c r="B110" s="1"/>
      <c r="C110" s="19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28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9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9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28"/>
      <c r="BL110" s="19"/>
      <c r="BM110" s="19"/>
      <c r="BN110" s="19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</row>
    <row r="111" spans="1:241" s="13" customFormat="1" x14ac:dyDescent="0.15">
      <c r="A111" s="60" t="s">
        <v>106</v>
      </c>
      <c r="B111" s="14"/>
      <c r="C111" s="23"/>
      <c r="D111" s="9"/>
      <c r="E111" s="10" t="s">
        <v>48</v>
      </c>
      <c r="F111" s="10" t="s">
        <v>49</v>
      </c>
      <c r="G111" s="10" t="s">
        <v>5</v>
      </c>
      <c r="H111" s="10" t="s">
        <v>4</v>
      </c>
      <c r="I111" s="10" t="s">
        <v>6</v>
      </c>
      <c r="J111" s="11" t="s">
        <v>50</v>
      </c>
      <c r="K111" s="9"/>
      <c r="L111" s="10" t="s">
        <v>48</v>
      </c>
      <c r="M111" s="10" t="s">
        <v>49</v>
      </c>
      <c r="N111" s="10" t="s">
        <v>5</v>
      </c>
      <c r="O111" s="10" t="s">
        <v>4</v>
      </c>
      <c r="P111" s="10" t="s">
        <v>6</v>
      </c>
      <c r="Q111" s="11" t="s">
        <v>50</v>
      </c>
      <c r="R111" s="28"/>
      <c r="S111" s="9"/>
      <c r="T111" s="10" t="s">
        <v>48</v>
      </c>
      <c r="U111" s="10" t="s">
        <v>49</v>
      </c>
      <c r="V111" s="10" t="s">
        <v>5</v>
      </c>
      <c r="W111" s="10" t="s">
        <v>4</v>
      </c>
      <c r="X111" s="10" t="s">
        <v>6</v>
      </c>
      <c r="Y111" s="11" t="s">
        <v>50</v>
      </c>
      <c r="Z111" s="9"/>
      <c r="AA111" s="10" t="s">
        <v>48</v>
      </c>
      <c r="AB111" s="10" t="s">
        <v>49</v>
      </c>
      <c r="AC111" s="10" t="s">
        <v>5</v>
      </c>
      <c r="AD111" s="10" t="s">
        <v>4</v>
      </c>
      <c r="AE111" s="10" t="s">
        <v>6</v>
      </c>
      <c r="AF111" s="11" t="s">
        <v>50</v>
      </c>
      <c r="AG111" s="23"/>
      <c r="AH111" s="9"/>
      <c r="AI111" s="10" t="s">
        <v>48</v>
      </c>
      <c r="AJ111" s="10" t="s">
        <v>49</v>
      </c>
      <c r="AK111" s="10" t="s">
        <v>5</v>
      </c>
      <c r="AL111" s="10" t="s">
        <v>4</v>
      </c>
      <c r="AM111" s="10" t="s">
        <v>6</v>
      </c>
      <c r="AN111" s="11" t="s">
        <v>50</v>
      </c>
      <c r="AO111" s="9"/>
      <c r="AP111" s="10" t="s">
        <v>48</v>
      </c>
      <c r="AQ111" s="10" t="s">
        <v>49</v>
      </c>
      <c r="AR111" s="10" t="s">
        <v>5</v>
      </c>
      <c r="AS111" s="10" t="s">
        <v>4</v>
      </c>
      <c r="AT111" s="10" t="s">
        <v>6</v>
      </c>
      <c r="AU111" s="11" t="s">
        <v>50</v>
      </c>
      <c r="AV111" s="23"/>
      <c r="AW111" s="9"/>
      <c r="AX111" s="10" t="s">
        <v>48</v>
      </c>
      <c r="AY111" s="10" t="s">
        <v>49</v>
      </c>
      <c r="AZ111" s="10" t="s">
        <v>5</v>
      </c>
      <c r="BA111" s="10" t="s">
        <v>4</v>
      </c>
      <c r="BB111" s="10" t="s">
        <v>6</v>
      </c>
      <c r="BC111" s="11" t="s">
        <v>50</v>
      </c>
      <c r="BD111" s="9"/>
      <c r="BE111" s="10" t="s">
        <v>48</v>
      </c>
      <c r="BF111" s="10" t="s">
        <v>49</v>
      </c>
      <c r="BG111" s="10" t="s">
        <v>5</v>
      </c>
      <c r="BH111" s="10" t="s">
        <v>4</v>
      </c>
      <c r="BI111" s="10" t="s">
        <v>6</v>
      </c>
      <c r="BJ111" s="11" t="s">
        <v>50</v>
      </c>
      <c r="BK111" s="23"/>
      <c r="BL111" s="32"/>
      <c r="BM111" s="32"/>
      <c r="BN111" s="32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</row>
    <row r="112" spans="1:241" s="13" customFormat="1" x14ac:dyDescent="0.15">
      <c r="A112" s="60"/>
      <c r="B112" s="3" t="s">
        <v>116</v>
      </c>
      <c r="C112" s="19"/>
      <c r="D112" s="46"/>
      <c r="E112" s="45"/>
      <c r="F112" s="45"/>
      <c r="G112" s="45"/>
      <c r="H112" s="42" t="str">
        <f>IF(D112="","",E112*G112)</f>
        <v/>
      </c>
      <c r="I112" s="43" t="str">
        <f>IF(D112="","",$BN$3)</f>
        <v/>
      </c>
      <c r="J112" s="44" t="str">
        <f>IF(D112="","",IF(I112&lt;((F112-E112)/(H112-E112)),E112+SQRT(I112*(F112-E112)*(H112-E112)),H112-SQRT(H112^2-I112*(H112-E112)*(H112-F112)+(F112-E112)*(H112-F112)-2*H112*F112+F112^2)))</f>
        <v/>
      </c>
      <c r="K112" s="46"/>
      <c r="L112" s="45"/>
      <c r="M112" s="45"/>
      <c r="N112" s="45"/>
      <c r="O112" s="42" t="str">
        <f>IF(K112="","",L112*N112)</f>
        <v/>
      </c>
      <c r="P112" s="43" t="str">
        <f>IF(K112="","",$BN$3)</f>
        <v/>
      </c>
      <c r="Q112" s="44" t="str">
        <f>IF(K112="","",IF(P112&lt;((M112-L112)/(O112-L112)),L112+SQRT(P112*(M112-L112)*(O112-L112)),O112-SQRT(O112^2-P112*(O112-L112)*(O112-M112)+(M112-L112)*(O112-M112)-2*O112*M112+M112^2)))</f>
        <v/>
      </c>
      <c r="R112" s="28"/>
      <c r="S112" s="46"/>
      <c r="T112" s="45"/>
      <c r="U112" s="45"/>
      <c r="V112" s="45"/>
      <c r="W112" s="42" t="str">
        <f>IF(S112="","",T112*V112)</f>
        <v/>
      </c>
      <c r="X112" s="43" t="str">
        <f>IF(S112="","",$BN$3)</f>
        <v/>
      </c>
      <c r="Y112" s="44" t="str">
        <f>IF(S112="","",IF(X112&lt;((U112-T112)/(W112-T112)),T112+SQRT(X112*(U112-T112)*(W112-T112)),W112-SQRT(W112^2-X112*(W112-T112)*(W112-U112)+(U112-T112)*(W112-U112)-2*W112*U112+U112^2)))</f>
        <v/>
      </c>
      <c r="Z112" s="46"/>
      <c r="AA112" s="45"/>
      <c r="AB112" s="45"/>
      <c r="AC112" s="45"/>
      <c r="AD112" s="42" t="str">
        <f>IF(Z112="","",AA112*AC112)</f>
        <v/>
      </c>
      <c r="AE112" s="43" t="str">
        <f>IF(Z112="","",$BN$3)</f>
        <v/>
      </c>
      <c r="AF112" s="44" t="str">
        <f>IF(Z112="","",IF(AE112&lt;((AB112-AA112)/(AD112-AA112)),AA112+SQRT(AE112*(AB112-AA112)*(AD112-AA112)),AD112-SQRT(AD112^2-AE112*(AD112-AA112)*(AD112-AB112)+(AB112-AA112)*(AD112-AB112)-2*AD112*AB112+AB112^2)))</f>
        <v/>
      </c>
      <c r="AG112" s="19"/>
      <c r="AH112" s="46"/>
      <c r="AI112" s="45"/>
      <c r="AJ112" s="45"/>
      <c r="AK112" s="45"/>
      <c r="AL112" s="42" t="str">
        <f>IF(AH112="","",AI112*AK112)</f>
        <v/>
      </c>
      <c r="AM112" s="43" t="str">
        <f>IF(AH112="","",$BN$3)</f>
        <v/>
      </c>
      <c r="AN112" s="44" t="str">
        <f>IF(AH112="","",IF(AM112&lt;((AJ112-AI112)/(AL112-AI112)),AI112+SQRT(AM112*(AJ112-AI112)*(AL112-AI112)),AL112-SQRT(AL112^2-AM112*(AL112-AI112)*(AL112-AJ112)+(AJ112-AI112)*(AL112-AJ112)-2*AL112*AJ112+AJ112^2)))</f>
        <v/>
      </c>
      <c r="AO112" s="46"/>
      <c r="AP112" s="45"/>
      <c r="AQ112" s="45"/>
      <c r="AR112" s="45"/>
      <c r="AS112" s="42" t="str">
        <f>IF(AO112="","",AP112*AR112)</f>
        <v/>
      </c>
      <c r="AT112" s="43" t="str">
        <f>IF(AO112="","",$BN$3)</f>
        <v/>
      </c>
      <c r="AU112" s="44" t="str">
        <f>IF(AO112="","",IF(AT112&lt;((AQ112-AP112)/(AS112-AP112)),AP112+SQRT(AT112*(AQ112-AP112)*(AS112-AP112)),AS112-SQRT(AS112^2-AT112*(AS112-AP112)*(AS112-AQ112)+(AQ112-AP112)*(AS112-AQ112)-2*AS112*AQ112+AQ112^2)))</f>
        <v/>
      </c>
      <c r="AV112" s="19"/>
      <c r="AW112" s="46"/>
      <c r="AX112" s="45"/>
      <c r="AY112" s="45"/>
      <c r="AZ112" s="45"/>
      <c r="BA112" s="42" t="str">
        <f>IF(AW112="","",AX112*AZ112)</f>
        <v/>
      </c>
      <c r="BB112" s="43" t="str">
        <f>IF(AW112="","",$BN$3)</f>
        <v/>
      </c>
      <c r="BC112" s="44" t="str">
        <f>IF(AW112="","",IF(BB112&lt;((AY112-AX112)/(BA112-AX112)),AX112+SQRT(BB112*(AY112-AX112)*(BA112-AX112)),BA112-SQRT(BA112^2-BB112*(BA112-AX112)*(BA112-AY112)+(AY112-AX112)*(BA112-AY112)-2*BA112*AY112+AY112^2)))</f>
        <v/>
      </c>
      <c r="BD112" s="46"/>
      <c r="BE112" s="45"/>
      <c r="BF112" s="45"/>
      <c r="BG112" s="45"/>
      <c r="BH112" s="42" t="str">
        <f>IF(BD112="","",BE112*BG112)</f>
        <v/>
      </c>
      <c r="BI112" s="43" t="str">
        <f>IF(BD112="","",$BN$3)</f>
        <v/>
      </c>
      <c r="BJ112" s="44" t="str">
        <f>IF(BD112="","",IF(BI112&lt;((BF112-BE112)/(BH112-BE112)),BE112+SQRT(BI112*(BF112-BE112)*(BH112-BE112)),BH112-SQRT(BH112^2-BI112*(BH112-BE112)*(BH112-BF112)+(BF112-BE112)*(BH112-BF112)-2*BH112*BF112+BF112^2)))</f>
        <v/>
      </c>
      <c r="BK112" s="19"/>
      <c r="BL112" s="19"/>
      <c r="BM112" s="19"/>
      <c r="BN112" s="19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</row>
    <row r="113" spans="1:241" s="13" customFormat="1" x14ac:dyDescent="0.15">
      <c r="A113" s="60"/>
      <c r="B113" s="3" t="s">
        <v>117</v>
      </c>
      <c r="C113" s="19"/>
      <c r="D113" s="46"/>
      <c r="E113" s="45"/>
      <c r="F113" s="45"/>
      <c r="G113" s="45"/>
      <c r="H113" s="42" t="str">
        <f t="shared" ref="H113" si="312">IF(D113="","",E113*G113)</f>
        <v/>
      </c>
      <c r="I113" s="43" t="str">
        <f t="shared" ref="I113" si="313">IF(D113="","",$BN$3)</f>
        <v/>
      </c>
      <c r="J113" s="44" t="str">
        <f t="shared" ref="J113" si="314">IF(D113="","",IF(I113&lt;((F113-E113)/(H113-E113)),E113+SQRT(I113*(F113-E113)*(H113-E113)),H113-SQRT(H113^2-I113*(H113-E113)*(H113-F113)+(F113-E113)*(H113-F113)-2*H113*F113+F113^2)))</f>
        <v/>
      </c>
      <c r="K113" s="46"/>
      <c r="L113" s="45"/>
      <c r="M113" s="45"/>
      <c r="N113" s="45"/>
      <c r="O113" s="42" t="str">
        <f t="shared" ref="O113" si="315">IF(K113="","",L113*N113)</f>
        <v/>
      </c>
      <c r="P113" s="43" t="str">
        <f t="shared" ref="P113" si="316">IF(K113="","",$BN$3)</f>
        <v/>
      </c>
      <c r="Q113" s="44" t="str">
        <f t="shared" ref="Q113" si="317">IF(K113="","",IF(P113&lt;((M113-L113)/(O113-L113)),L113+SQRT(P113*(M113-L113)*(O113-L113)),O113-SQRT(O113^2-P113*(O113-L113)*(O113-M113)+(M113-L113)*(O113-M113)-2*O113*M113+M113^2)))</f>
        <v/>
      </c>
      <c r="R113" s="28"/>
      <c r="S113" s="46"/>
      <c r="T113" s="45"/>
      <c r="U113" s="45"/>
      <c r="V113" s="45"/>
      <c r="W113" s="42" t="str">
        <f t="shared" ref="W113" si="318">IF(S113="","",T113*V113)</f>
        <v/>
      </c>
      <c r="X113" s="43" t="str">
        <f t="shared" ref="X113" si="319">IF(S113="","",$BN$3)</f>
        <v/>
      </c>
      <c r="Y113" s="44" t="str">
        <f t="shared" ref="Y113" si="320">IF(S113="","",IF(X113&lt;((U113-T113)/(W113-T113)),T113+SQRT(X113*(U113-T113)*(W113-T113)),W113-SQRT(W113^2-X113*(W113-T113)*(W113-U113)+(U113-T113)*(W113-U113)-2*W113*U113+U113^2)))</f>
        <v/>
      </c>
      <c r="Z113" s="46"/>
      <c r="AA113" s="45"/>
      <c r="AB113" s="45"/>
      <c r="AC113" s="45"/>
      <c r="AD113" s="42" t="str">
        <f t="shared" ref="AD113" si="321">IF(Z113="","",AA113*AC113)</f>
        <v/>
      </c>
      <c r="AE113" s="43" t="str">
        <f t="shared" ref="AE113" si="322">IF(Z113="","",$BN$3)</f>
        <v/>
      </c>
      <c r="AF113" s="44" t="str">
        <f t="shared" ref="AF113" si="323">IF(Z113="","",IF(AE113&lt;((AB113-AA113)/(AD113-AA113)),AA113+SQRT(AE113*(AB113-AA113)*(AD113-AA113)),AD113-SQRT(AD113^2-AE113*(AD113-AA113)*(AD113-AB113)+(AB113-AA113)*(AD113-AB113)-2*AD113*AB113+AB113^2)))</f>
        <v/>
      </c>
      <c r="AG113" s="19"/>
      <c r="AH113" s="46"/>
      <c r="AI113" s="45"/>
      <c r="AJ113" s="45"/>
      <c r="AK113" s="45"/>
      <c r="AL113" s="42" t="str">
        <f t="shared" ref="AL113" si="324">IF(AH113="","",AI113*AK113)</f>
        <v/>
      </c>
      <c r="AM113" s="43" t="str">
        <f t="shared" ref="AM113" si="325">IF(AH113="","",$BN$3)</f>
        <v/>
      </c>
      <c r="AN113" s="44" t="str">
        <f t="shared" ref="AN113" si="326">IF(AH113="","",IF(AM113&lt;((AJ113-AI113)/(AL113-AI113)),AI113+SQRT(AM113*(AJ113-AI113)*(AL113-AI113)),AL113-SQRT(AL113^2-AM113*(AL113-AI113)*(AL113-AJ113)+(AJ113-AI113)*(AL113-AJ113)-2*AL113*AJ113+AJ113^2)))</f>
        <v/>
      </c>
      <c r="AO113" s="46"/>
      <c r="AP113" s="45"/>
      <c r="AQ113" s="45"/>
      <c r="AR113" s="45"/>
      <c r="AS113" s="42" t="str">
        <f t="shared" ref="AS113" si="327">IF(AO113="","",AP113*AR113)</f>
        <v/>
      </c>
      <c r="AT113" s="43" t="str">
        <f t="shared" ref="AT113" si="328">IF(AO113="","",$BN$3)</f>
        <v/>
      </c>
      <c r="AU113" s="44" t="str">
        <f t="shared" ref="AU113" si="329">IF(AO113="","",IF(AT113&lt;((AQ113-AP113)/(AS113-AP113)),AP113+SQRT(AT113*(AQ113-AP113)*(AS113-AP113)),AS113-SQRT(AS113^2-AT113*(AS113-AP113)*(AS113-AQ113)+(AQ113-AP113)*(AS113-AQ113)-2*AS113*AQ113+AQ113^2)))</f>
        <v/>
      </c>
      <c r="AV113" s="19"/>
      <c r="AW113" s="46"/>
      <c r="AX113" s="45"/>
      <c r="AY113" s="45"/>
      <c r="AZ113" s="45"/>
      <c r="BA113" s="42" t="str">
        <f t="shared" ref="BA113" si="330">IF(AW113="","",AX113*AZ113)</f>
        <v/>
      </c>
      <c r="BB113" s="43" t="str">
        <f t="shared" ref="BB113" si="331">IF(AW113="","",$BN$3)</f>
        <v/>
      </c>
      <c r="BC113" s="44" t="str">
        <f t="shared" ref="BC113" si="332">IF(AW113="","",IF(BB113&lt;((AY113-AX113)/(BA113-AX113)),AX113+SQRT(BB113*(AY113-AX113)*(BA113-AX113)),BA113-SQRT(BA113^2-BB113*(BA113-AX113)*(BA113-AY113)+(AY113-AX113)*(BA113-AY113)-2*BA113*AY113+AY113^2)))</f>
        <v/>
      </c>
      <c r="BD113" s="46"/>
      <c r="BE113" s="45"/>
      <c r="BF113" s="45"/>
      <c r="BG113" s="45"/>
      <c r="BH113" s="42" t="str">
        <f t="shared" ref="BH113" si="333">IF(BD113="","",BE113*BG113)</f>
        <v/>
      </c>
      <c r="BI113" s="43" t="str">
        <f t="shared" ref="BI113" si="334">IF(BD113="","",$BN$3)</f>
        <v/>
      </c>
      <c r="BJ113" s="44" t="str">
        <f t="shared" ref="BJ113" si="335">IF(BD113="","",IF(BI113&lt;((BF113-BE113)/(BH113-BE113)),BE113+SQRT(BI113*(BF113-BE113)*(BH113-BE113)),BH113-SQRT(BH113^2-BI113*(BH113-BE113)*(BH113-BF113)+(BF113-BE113)*(BH113-BF113)-2*BH113*BF113+BF113^2)))</f>
        <v/>
      </c>
      <c r="BK113" s="19"/>
      <c r="BL113" s="19"/>
      <c r="BM113" s="19"/>
      <c r="BN113" s="19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</row>
    <row r="114" spans="1:241" s="13" customFormat="1" x14ac:dyDescent="0.15">
      <c r="A114" s="60"/>
      <c r="B114" s="3" t="s">
        <v>118</v>
      </c>
      <c r="C114" s="19"/>
      <c r="D114" s="46"/>
      <c r="E114" s="45"/>
      <c r="F114" s="45"/>
      <c r="G114" s="45"/>
      <c r="H114" s="42" t="str">
        <f>IF(D114="","",E114*G114)</f>
        <v/>
      </c>
      <c r="I114" s="43" t="str">
        <f>IF(D114="","",$BN$3)</f>
        <v/>
      </c>
      <c r="J114" s="44" t="str">
        <f>IF(D114="","",IF(I114&lt;((F114-E114)/(H114-E114)),E114+SQRT(I114*(F114-E114)*(H114-E114)),H114-SQRT(H114^2-I114*(H114-E114)*(H114-F114)+(F114-E114)*(H114-F114)-2*H114*F114+F114^2)))</f>
        <v/>
      </c>
      <c r="K114" s="46"/>
      <c r="L114" s="45"/>
      <c r="M114" s="45"/>
      <c r="N114" s="45"/>
      <c r="O114" s="42" t="str">
        <f>IF(K114="","",L114*N114)</f>
        <v/>
      </c>
      <c r="P114" s="43" t="str">
        <f>IF(K114="","",$BN$3)</f>
        <v/>
      </c>
      <c r="Q114" s="44" t="str">
        <f>IF(K114="","",IF(P114&lt;((M114-L114)/(O114-L114)),L114+SQRT(P114*(M114-L114)*(O114-L114)),O114-SQRT(O114^2-P114*(O114-L114)*(O114-M114)+(M114-L114)*(O114-M114)-2*O114*M114+M114^2)))</f>
        <v/>
      </c>
      <c r="R114" s="28"/>
      <c r="S114" s="46"/>
      <c r="T114" s="45"/>
      <c r="U114" s="45"/>
      <c r="V114" s="45"/>
      <c r="W114" s="42" t="str">
        <f>IF(S114="","",T114*V114)</f>
        <v/>
      </c>
      <c r="X114" s="43" t="str">
        <f>IF(S114="","",$BN$3)</f>
        <v/>
      </c>
      <c r="Y114" s="44" t="str">
        <f>IF(S114="","",IF(X114&lt;((U114-T114)/(W114-T114)),T114+SQRT(X114*(U114-T114)*(W114-T114)),W114-SQRT(W114^2-X114*(W114-T114)*(W114-U114)+(U114-T114)*(W114-U114)-2*W114*U114+U114^2)))</f>
        <v/>
      </c>
      <c r="Z114" s="46"/>
      <c r="AA114" s="45"/>
      <c r="AB114" s="45"/>
      <c r="AC114" s="45"/>
      <c r="AD114" s="42" t="str">
        <f>IF(Z114="","",AA114*AC114)</f>
        <v/>
      </c>
      <c r="AE114" s="43" t="str">
        <f>IF(Z114="","",$BN$3)</f>
        <v/>
      </c>
      <c r="AF114" s="44" t="str">
        <f>IF(Z114="","",IF(AE114&lt;((AB114-AA114)/(AD114-AA114)),AA114+SQRT(AE114*(AB114-AA114)*(AD114-AA114)),AD114-SQRT(AD114^2-AE114*(AD114-AA114)*(AD114-AB114)+(AB114-AA114)*(AD114-AB114)-2*AD114*AB114+AB114^2)))</f>
        <v/>
      </c>
      <c r="AG114" s="19"/>
      <c r="AH114" s="46"/>
      <c r="AI114" s="45"/>
      <c r="AJ114" s="45"/>
      <c r="AK114" s="45"/>
      <c r="AL114" s="42" t="str">
        <f>IF(AH114="","",AI114*AK114)</f>
        <v/>
      </c>
      <c r="AM114" s="43" t="str">
        <f>IF(AH114="","",$BN$3)</f>
        <v/>
      </c>
      <c r="AN114" s="44" t="str">
        <f>IF(AH114="","",IF(AM114&lt;((AJ114-AI114)/(AL114-AI114)),AI114+SQRT(AM114*(AJ114-AI114)*(AL114-AI114)),AL114-SQRT(AL114^2-AM114*(AL114-AI114)*(AL114-AJ114)+(AJ114-AI114)*(AL114-AJ114)-2*AL114*AJ114+AJ114^2)))</f>
        <v/>
      </c>
      <c r="AO114" s="46"/>
      <c r="AP114" s="45"/>
      <c r="AQ114" s="45"/>
      <c r="AR114" s="45"/>
      <c r="AS114" s="42" t="str">
        <f>IF(AO114="","",AP114*AR114)</f>
        <v/>
      </c>
      <c r="AT114" s="43" t="str">
        <f>IF(AO114="","",$BN$3)</f>
        <v/>
      </c>
      <c r="AU114" s="44" t="str">
        <f>IF(AO114="","",IF(AT114&lt;((AQ114-AP114)/(AS114-AP114)),AP114+SQRT(AT114*(AQ114-AP114)*(AS114-AP114)),AS114-SQRT(AS114^2-AT114*(AS114-AP114)*(AS114-AQ114)+(AQ114-AP114)*(AS114-AQ114)-2*AS114*AQ114+AQ114^2)))</f>
        <v/>
      </c>
      <c r="AV114" s="19"/>
      <c r="AW114" s="46"/>
      <c r="AX114" s="45"/>
      <c r="AY114" s="45"/>
      <c r="AZ114" s="45"/>
      <c r="BA114" s="42" t="str">
        <f>IF(AW114="","",AX114*AZ114)</f>
        <v/>
      </c>
      <c r="BB114" s="43" t="str">
        <f>IF(AW114="","",$BN$3)</f>
        <v/>
      </c>
      <c r="BC114" s="44" t="str">
        <f>IF(AW114="","",IF(BB114&lt;((AY114-AX114)/(BA114-AX114)),AX114+SQRT(BB114*(AY114-AX114)*(BA114-AX114)),BA114-SQRT(BA114^2-BB114*(BA114-AX114)*(BA114-AY114)+(AY114-AX114)*(BA114-AY114)-2*BA114*AY114+AY114^2)))</f>
        <v/>
      </c>
      <c r="BD114" s="46"/>
      <c r="BE114" s="45"/>
      <c r="BF114" s="45"/>
      <c r="BG114" s="45"/>
      <c r="BH114" s="42" t="str">
        <f>IF(BD114="","",BE114*BG114)</f>
        <v/>
      </c>
      <c r="BI114" s="43" t="str">
        <f>IF(BD114="","",$BN$3)</f>
        <v/>
      </c>
      <c r="BJ114" s="44" t="str">
        <f>IF(BD114="","",IF(BI114&lt;((BF114-BE114)/(BH114-BE114)),BE114+SQRT(BI114*(BF114-BE114)*(BH114-BE114)),BH114-SQRT(BH114^2-BI114*(BH114-BE114)*(BH114-BF114)+(BF114-BE114)*(BH114-BF114)-2*BH114*BF114+BF114^2)))</f>
        <v/>
      </c>
      <c r="BK114" s="19"/>
      <c r="BL114" s="19"/>
      <c r="BM114" s="19"/>
      <c r="BN114" s="19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</row>
    <row r="115" spans="1:241" s="13" customFormat="1" x14ac:dyDescent="0.15">
      <c r="A115" s="60"/>
      <c r="B115" s="3" t="s">
        <v>119</v>
      </c>
      <c r="C115" s="19"/>
      <c r="D115" s="46"/>
      <c r="E115" s="45"/>
      <c r="F115" s="45"/>
      <c r="G115" s="45"/>
      <c r="H115" s="42" t="str">
        <f>IF(D115="","",E115*G115)</f>
        <v/>
      </c>
      <c r="I115" s="43" t="str">
        <f>IF(D115="","",$BN$3)</f>
        <v/>
      </c>
      <c r="J115" s="44" t="str">
        <f>IF(D115="","",IF(I115&lt;((F115-E115)/(H115-E115)),E115+SQRT(I115*(F115-E115)*(H115-E115)),H115-SQRT(H115^2-I115*(H115-E115)*(H115-F115)+(F115-E115)*(H115-F115)-2*H115*F115+F115^2)))</f>
        <v/>
      </c>
      <c r="K115" s="46"/>
      <c r="L115" s="45"/>
      <c r="M115" s="45"/>
      <c r="N115" s="45"/>
      <c r="O115" s="42" t="str">
        <f>IF(K115="","",L115*N115)</f>
        <v/>
      </c>
      <c r="P115" s="43" t="str">
        <f>IF(K115="","",$BN$3)</f>
        <v/>
      </c>
      <c r="Q115" s="44" t="str">
        <f>IF(K115="","",IF(P115&lt;((M115-L115)/(O115-L115)),L115+SQRT(P115*(M115-L115)*(O115-L115)),O115-SQRT(O115^2-P115*(O115-L115)*(O115-M115)+(M115-L115)*(O115-M115)-2*O115*M115+M115^2)))</f>
        <v/>
      </c>
      <c r="R115" s="28"/>
      <c r="S115" s="46"/>
      <c r="T115" s="45"/>
      <c r="U115" s="45"/>
      <c r="V115" s="45"/>
      <c r="W115" s="42" t="str">
        <f>IF(S115="","",T115*V115)</f>
        <v/>
      </c>
      <c r="X115" s="43" t="str">
        <f>IF(S115="","",$BN$3)</f>
        <v/>
      </c>
      <c r="Y115" s="44" t="str">
        <f>IF(S115="","",IF(X115&lt;((U115-T115)/(W115-T115)),T115+SQRT(X115*(U115-T115)*(W115-T115)),W115-SQRT(W115^2-X115*(W115-T115)*(W115-U115)+(U115-T115)*(W115-U115)-2*W115*U115+U115^2)))</f>
        <v/>
      </c>
      <c r="Z115" s="46"/>
      <c r="AA115" s="45"/>
      <c r="AB115" s="45"/>
      <c r="AC115" s="45"/>
      <c r="AD115" s="42" t="str">
        <f>IF(Z115="","",AA115*AC115)</f>
        <v/>
      </c>
      <c r="AE115" s="43" t="str">
        <f>IF(Z115="","",$BN$3)</f>
        <v/>
      </c>
      <c r="AF115" s="44" t="str">
        <f>IF(Z115="","",IF(AE115&lt;((AB115-AA115)/(AD115-AA115)),AA115+SQRT(AE115*(AB115-AA115)*(AD115-AA115)),AD115-SQRT(AD115^2-AE115*(AD115-AA115)*(AD115-AB115)+(AB115-AA115)*(AD115-AB115)-2*AD115*AB115+AB115^2)))</f>
        <v/>
      </c>
      <c r="AG115" s="19"/>
      <c r="AH115" s="46"/>
      <c r="AI115" s="45"/>
      <c r="AJ115" s="45"/>
      <c r="AK115" s="45"/>
      <c r="AL115" s="42" t="str">
        <f>IF(AH115="","",AI115*AK115)</f>
        <v/>
      </c>
      <c r="AM115" s="43" t="str">
        <f>IF(AH115="","",$BN$3)</f>
        <v/>
      </c>
      <c r="AN115" s="44" t="str">
        <f>IF(AH115="","",IF(AM115&lt;((AJ115-AI115)/(AL115-AI115)),AI115+SQRT(AM115*(AJ115-AI115)*(AL115-AI115)),AL115-SQRT(AL115^2-AM115*(AL115-AI115)*(AL115-AJ115)+(AJ115-AI115)*(AL115-AJ115)-2*AL115*AJ115+AJ115^2)))</f>
        <v/>
      </c>
      <c r="AO115" s="46"/>
      <c r="AP115" s="45"/>
      <c r="AQ115" s="45"/>
      <c r="AR115" s="45"/>
      <c r="AS115" s="42" t="str">
        <f>IF(AO115="","",AP115*AR115)</f>
        <v/>
      </c>
      <c r="AT115" s="43" t="str">
        <f>IF(AO115="","",$BN$3)</f>
        <v/>
      </c>
      <c r="AU115" s="44" t="str">
        <f>IF(AO115="","",IF(AT115&lt;((AQ115-AP115)/(AS115-AP115)),AP115+SQRT(AT115*(AQ115-AP115)*(AS115-AP115)),AS115-SQRT(AS115^2-AT115*(AS115-AP115)*(AS115-AQ115)+(AQ115-AP115)*(AS115-AQ115)-2*AS115*AQ115+AQ115^2)))</f>
        <v/>
      </c>
      <c r="AV115" s="19"/>
      <c r="AW115" s="46"/>
      <c r="AX115" s="45"/>
      <c r="AY115" s="45"/>
      <c r="AZ115" s="45"/>
      <c r="BA115" s="42" t="str">
        <f>IF(AW115="","",AX115*AZ115)</f>
        <v/>
      </c>
      <c r="BB115" s="43" t="str">
        <f>IF(AW115="","",$BN$3)</f>
        <v/>
      </c>
      <c r="BC115" s="44" t="str">
        <f>IF(AW115="","",IF(BB115&lt;((AY115-AX115)/(BA115-AX115)),AX115+SQRT(BB115*(AY115-AX115)*(BA115-AX115)),BA115-SQRT(BA115^2-BB115*(BA115-AX115)*(BA115-AY115)+(AY115-AX115)*(BA115-AY115)-2*BA115*AY115+AY115^2)))</f>
        <v/>
      </c>
      <c r="BD115" s="46"/>
      <c r="BE115" s="45"/>
      <c r="BF115" s="45"/>
      <c r="BG115" s="45"/>
      <c r="BH115" s="42" t="str">
        <f>IF(BD115="","",BE115*BG115)</f>
        <v/>
      </c>
      <c r="BI115" s="43" t="str">
        <f>IF(BD115="","",$BN$3)</f>
        <v/>
      </c>
      <c r="BJ115" s="44" t="str">
        <f>IF(BD115="","",IF(BI115&lt;((BF115-BE115)/(BH115-BE115)),BE115+SQRT(BI115*(BF115-BE115)*(BH115-BE115)),BH115-SQRT(BH115^2-BI115*(BH115-BE115)*(BH115-BF115)+(BF115-BE115)*(BH115-BF115)-2*BH115*BF115+BF115^2)))</f>
        <v/>
      </c>
      <c r="BK115" s="19"/>
      <c r="BL115" s="19"/>
      <c r="BM115" s="19"/>
      <c r="BN115" s="19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</row>
    <row r="116" spans="1:241" s="13" customFormat="1" x14ac:dyDescent="0.15">
      <c r="A116" s="60"/>
      <c r="B116" s="3"/>
      <c r="C116" s="19"/>
      <c r="D116" s="46"/>
      <c r="E116" s="45"/>
      <c r="F116" s="45"/>
      <c r="G116" s="45"/>
      <c r="H116" s="42" t="str">
        <f t="shared" ref="H116:H121" si="336">IF(D116="","",E116*G116)</f>
        <v/>
      </c>
      <c r="I116" s="43" t="str">
        <f t="shared" ref="I116:I121" si="337">IF(D116="","",$BN$3)</f>
        <v/>
      </c>
      <c r="J116" s="44" t="str">
        <f t="shared" ref="J116:J121" si="338">IF(D116="","",IF(I116&lt;((F116-E116)/(H116-E116)),E116+SQRT(I116*(F116-E116)*(H116-E116)),H116-SQRT(H116^2-I116*(H116-E116)*(H116-F116)+(F116-E116)*(H116-F116)-2*H116*F116+F116^2)))</f>
        <v/>
      </c>
      <c r="K116" s="46"/>
      <c r="L116" s="45"/>
      <c r="M116" s="45"/>
      <c r="N116" s="45"/>
      <c r="O116" s="42" t="str">
        <f t="shared" ref="O116:O121" si="339">IF(K116="","",L116*N116)</f>
        <v/>
      </c>
      <c r="P116" s="43" t="str">
        <f t="shared" ref="P116:P121" si="340">IF(K116="","",$BN$3)</f>
        <v/>
      </c>
      <c r="Q116" s="44" t="str">
        <f t="shared" ref="Q116:Q121" si="341">IF(K116="","",IF(P116&lt;((M116-L116)/(O116-L116)),L116+SQRT(P116*(M116-L116)*(O116-L116)),O116-SQRT(O116^2-P116*(O116-L116)*(O116-M116)+(M116-L116)*(O116-M116)-2*O116*M116+M116^2)))</f>
        <v/>
      </c>
      <c r="R116" s="28"/>
      <c r="S116" s="46"/>
      <c r="T116" s="45"/>
      <c r="U116" s="45"/>
      <c r="V116" s="45"/>
      <c r="W116" s="42" t="str">
        <f t="shared" ref="W116:W121" si="342">IF(S116="","",T116*V116)</f>
        <v/>
      </c>
      <c r="X116" s="43" t="str">
        <f t="shared" ref="X116:X121" si="343">IF(S116="","",$BN$3)</f>
        <v/>
      </c>
      <c r="Y116" s="44" t="str">
        <f t="shared" ref="Y116:Y121" si="344">IF(S116="","",IF(X116&lt;((U116-T116)/(W116-T116)),T116+SQRT(X116*(U116-T116)*(W116-T116)),W116-SQRT(W116^2-X116*(W116-T116)*(W116-U116)+(U116-T116)*(W116-U116)-2*W116*U116+U116^2)))</f>
        <v/>
      </c>
      <c r="Z116" s="46"/>
      <c r="AA116" s="45"/>
      <c r="AB116" s="45"/>
      <c r="AC116" s="45"/>
      <c r="AD116" s="42" t="str">
        <f t="shared" ref="AD116:AD121" si="345">IF(Z116="","",AA116*AC116)</f>
        <v/>
      </c>
      <c r="AE116" s="43" t="str">
        <f t="shared" ref="AE116:AE121" si="346">IF(Z116="","",$BN$3)</f>
        <v/>
      </c>
      <c r="AF116" s="44" t="str">
        <f t="shared" ref="AF116:AF121" si="347">IF(Z116="","",IF(AE116&lt;((AB116-AA116)/(AD116-AA116)),AA116+SQRT(AE116*(AB116-AA116)*(AD116-AA116)),AD116-SQRT(AD116^2-AE116*(AD116-AA116)*(AD116-AB116)+(AB116-AA116)*(AD116-AB116)-2*AD116*AB116+AB116^2)))</f>
        <v/>
      </c>
      <c r="AG116" s="19"/>
      <c r="AH116" s="46"/>
      <c r="AI116" s="45"/>
      <c r="AJ116" s="45"/>
      <c r="AK116" s="45"/>
      <c r="AL116" s="42" t="str">
        <f t="shared" ref="AL116:AL121" si="348">IF(AH116="","",AI116*AK116)</f>
        <v/>
      </c>
      <c r="AM116" s="43" t="str">
        <f t="shared" ref="AM116:AM121" si="349">IF(AH116="","",$BN$3)</f>
        <v/>
      </c>
      <c r="AN116" s="44" t="str">
        <f t="shared" ref="AN116:AN121" si="350">IF(AH116="","",IF(AM116&lt;((AJ116-AI116)/(AL116-AI116)),AI116+SQRT(AM116*(AJ116-AI116)*(AL116-AI116)),AL116-SQRT(AL116^2-AM116*(AL116-AI116)*(AL116-AJ116)+(AJ116-AI116)*(AL116-AJ116)-2*AL116*AJ116+AJ116^2)))</f>
        <v/>
      </c>
      <c r="AO116" s="46"/>
      <c r="AP116" s="45"/>
      <c r="AQ116" s="45"/>
      <c r="AR116" s="45"/>
      <c r="AS116" s="42" t="str">
        <f t="shared" ref="AS116:AS121" si="351">IF(AO116="","",AP116*AR116)</f>
        <v/>
      </c>
      <c r="AT116" s="43" t="str">
        <f t="shared" ref="AT116:AT121" si="352">IF(AO116="","",$BN$3)</f>
        <v/>
      </c>
      <c r="AU116" s="44" t="str">
        <f t="shared" ref="AU116:AU121" si="353">IF(AO116="","",IF(AT116&lt;((AQ116-AP116)/(AS116-AP116)),AP116+SQRT(AT116*(AQ116-AP116)*(AS116-AP116)),AS116-SQRT(AS116^2-AT116*(AS116-AP116)*(AS116-AQ116)+(AQ116-AP116)*(AS116-AQ116)-2*AS116*AQ116+AQ116^2)))</f>
        <v/>
      </c>
      <c r="AV116" s="19"/>
      <c r="AW116" s="46"/>
      <c r="AX116" s="45"/>
      <c r="AY116" s="45"/>
      <c r="AZ116" s="45"/>
      <c r="BA116" s="42" t="str">
        <f t="shared" ref="BA116:BA121" si="354">IF(AW116="","",AX116*AZ116)</f>
        <v/>
      </c>
      <c r="BB116" s="43" t="str">
        <f t="shared" ref="BB116:BB121" si="355">IF(AW116="","",$BN$3)</f>
        <v/>
      </c>
      <c r="BC116" s="44" t="str">
        <f t="shared" ref="BC116:BC121" si="356">IF(AW116="","",IF(BB116&lt;((AY116-AX116)/(BA116-AX116)),AX116+SQRT(BB116*(AY116-AX116)*(BA116-AX116)),BA116-SQRT(BA116^2-BB116*(BA116-AX116)*(BA116-AY116)+(AY116-AX116)*(BA116-AY116)-2*BA116*AY116+AY116^2)))</f>
        <v/>
      </c>
      <c r="BD116" s="46"/>
      <c r="BE116" s="45"/>
      <c r="BF116" s="45"/>
      <c r="BG116" s="45"/>
      <c r="BH116" s="42" t="str">
        <f t="shared" ref="BH116:BH121" si="357">IF(BD116="","",BE116*BG116)</f>
        <v/>
      </c>
      <c r="BI116" s="43" t="str">
        <f t="shared" ref="BI116:BI121" si="358">IF(BD116="","",$BN$3)</f>
        <v/>
      </c>
      <c r="BJ116" s="44" t="str">
        <f t="shared" ref="BJ116:BJ121" si="359">IF(BD116="","",IF(BI116&lt;((BF116-BE116)/(BH116-BE116)),BE116+SQRT(BI116*(BF116-BE116)*(BH116-BE116)),BH116-SQRT(BH116^2-BI116*(BH116-BE116)*(BH116-BF116)+(BF116-BE116)*(BH116-BF116)-2*BH116*BF116+BF116^2)))</f>
        <v/>
      </c>
      <c r="BK116" s="19"/>
      <c r="BL116" s="19"/>
      <c r="BM116" s="19"/>
      <c r="BN116" s="19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</row>
    <row r="117" spans="1:241" s="13" customFormat="1" x14ac:dyDescent="0.15">
      <c r="A117" s="60"/>
      <c r="B117" s="3"/>
      <c r="C117" s="19"/>
      <c r="D117" s="46"/>
      <c r="E117" s="45"/>
      <c r="F117" s="45"/>
      <c r="G117" s="45"/>
      <c r="H117" s="42" t="str">
        <f t="shared" si="336"/>
        <v/>
      </c>
      <c r="I117" s="43" t="str">
        <f t="shared" si="337"/>
        <v/>
      </c>
      <c r="J117" s="44" t="str">
        <f t="shared" si="338"/>
        <v/>
      </c>
      <c r="K117" s="46"/>
      <c r="L117" s="45"/>
      <c r="M117" s="45"/>
      <c r="N117" s="45"/>
      <c r="O117" s="42" t="str">
        <f t="shared" si="339"/>
        <v/>
      </c>
      <c r="P117" s="43" t="str">
        <f t="shared" si="340"/>
        <v/>
      </c>
      <c r="Q117" s="44" t="str">
        <f t="shared" si="341"/>
        <v/>
      </c>
      <c r="R117" s="28"/>
      <c r="S117" s="46"/>
      <c r="T117" s="45"/>
      <c r="U117" s="45"/>
      <c r="V117" s="45"/>
      <c r="W117" s="42" t="str">
        <f t="shared" si="342"/>
        <v/>
      </c>
      <c r="X117" s="43" t="str">
        <f t="shared" si="343"/>
        <v/>
      </c>
      <c r="Y117" s="44" t="str">
        <f t="shared" si="344"/>
        <v/>
      </c>
      <c r="Z117" s="46"/>
      <c r="AA117" s="45"/>
      <c r="AB117" s="45"/>
      <c r="AC117" s="45"/>
      <c r="AD117" s="42" t="str">
        <f t="shared" si="345"/>
        <v/>
      </c>
      <c r="AE117" s="43" t="str">
        <f t="shared" si="346"/>
        <v/>
      </c>
      <c r="AF117" s="44" t="str">
        <f t="shared" si="347"/>
        <v/>
      </c>
      <c r="AG117" s="19"/>
      <c r="AH117" s="46"/>
      <c r="AI117" s="45"/>
      <c r="AJ117" s="45"/>
      <c r="AK117" s="45"/>
      <c r="AL117" s="42" t="str">
        <f t="shared" si="348"/>
        <v/>
      </c>
      <c r="AM117" s="43" t="str">
        <f t="shared" si="349"/>
        <v/>
      </c>
      <c r="AN117" s="44" t="str">
        <f t="shared" si="350"/>
        <v/>
      </c>
      <c r="AO117" s="46"/>
      <c r="AP117" s="45"/>
      <c r="AQ117" s="45"/>
      <c r="AR117" s="45"/>
      <c r="AS117" s="42" t="str">
        <f t="shared" si="351"/>
        <v/>
      </c>
      <c r="AT117" s="43" t="str">
        <f t="shared" si="352"/>
        <v/>
      </c>
      <c r="AU117" s="44" t="str">
        <f t="shared" si="353"/>
        <v/>
      </c>
      <c r="AV117" s="19"/>
      <c r="AW117" s="46"/>
      <c r="AX117" s="45"/>
      <c r="AY117" s="45"/>
      <c r="AZ117" s="45"/>
      <c r="BA117" s="42" t="str">
        <f t="shared" si="354"/>
        <v/>
      </c>
      <c r="BB117" s="43" t="str">
        <f t="shared" si="355"/>
        <v/>
      </c>
      <c r="BC117" s="44" t="str">
        <f t="shared" si="356"/>
        <v/>
      </c>
      <c r="BD117" s="46"/>
      <c r="BE117" s="45"/>
      <c r="BF117" s="45"/>
      <c r="BG117" s="45"/>
      <c r="BH117" s="42" t="str">
        <f t="shared" si="357"/>
        <v/>
      </c>
      <c r="BI117" s="43" t="str">
        <f t="shared" si="358"/>
        <v/>
      </c>
      <c r="BJ117" s="44" t="str">
        <f t="shared" si="359"/>
        <v/>
      </c>
      <c r="BK117" s="19"/>
      <c r="BL117" s="19"/>
      <c r="BM117" s="19"/>
      <c r="BN117" s="19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</row>
    <row r="118" spans="1:241" s="13" customFormat="1" x14ac:dyDescent="0.15">
      <c r="A118" s="60"/>
      <c r="B118" s="3"/>
      <c r="C118" s="19"/>
      <c r="D118" s="46"/>
      <c r="E118" s="45"/>
      <c r="F118" s="45"/>
      <c r="G118" s="45"/>
      <c r="H118" s="42" t="str">
        <f t="shared" si="336"/>
        <v/>
      </c>
      <c r="I118" s="43" t="str">
        <f t="shared" si="337"/>
        <v/>
      </c>
      <c r="J118" s="44" t="str">
        <f t="shared" si="338"/>
        <v/>
      </c>
      <c r="K118" s="46"/>
      <c r="L118" s="45"/>
      <c r="M118" s="45"/>
      <c r="N118" s="45"/>
      <c r="O118" s="42" t="str">
        <f t="shared" si="339"/>
        <v/>
      </c>
      <c r="P118" s="43" t="str">
        <f t="shared" si="340"/>
        <v/>
      </c>
      <c r="Q118" s="44" t="str">
        <f t="shared" si="341"/>
        <v/>
      </c>
      <c r="R118" s="28"/>
      <c r="S118" s="46"/>
      <c r="T118" s="45"/>
      <c r="U118" s="45"/>
      <c r="V118" s="45"/>
      <c r="W118" s="42" t="str">
        <f t="shared" si="342"/>
        <v/>
      </c>
      <c r="X118" s="43" t="str">
        <f t="shared" si="343"/>
        <v/>
      </c>
      <c r="Y118" s="44" t="str">
        <f t="shared" si="344"/>
        <v/>
      </c>
      <c r="Z118" s="46"/>
      <c r="AA118" s="45"/>
      <c r="AB118" s="45"/>
      <c r="AC118" s="45"/>
      <c r="AD118" s="42" t="str">
        <f t="shared" si="345"/>
        <v/>
      </c>
      <c r="AE118" s="43" t="str">
        <f t="shared" si="346"/>
        <v/>
      </c>
      <c r="AF118" s="44" t="str">
        <f t="shared" si="347"/>
        <v/>
      </c>
      <c r="AG118" s="19"/>
      <c r="AH118" s="46"/>
      <c r="AI118" s="45"/>
      <c r="AJ118" s="45"/>
      <c r="AK118" s="45"/>
      <c r="AL118" s="42" t="str">
        <f t="shared" si="348"/>
        <v/>
      </c>
      <c r="AM118" s="43" t="str">
        <f t="shared" si="349"/>
        <v/>
      </c>
      <c r="AN118" s="44" t="str">
        <f t="shared" si="350"/>
        <v/>
      </c>
      <c r="AO118" s="46"/>
      <c r="AP118" s="45"/>
      <c r="AQ118" s="45"/>
      <c r="AR118" s="45"/>
      <c r="AS118" s="42" t="str">
        <f t="shared" si="351"/>
        <v/>
      </c>
      <c r="AT118" s="43" t="str">
        <f t="shared" si="352"/>
        <v/>
      </c>
      <c r="AU118" s="44" t="str">
        <f t="shared" si="353"/>
        <v/>
      </c>
      <c r="AV118" s="19"/>
      <c r="AW118" s="46"/>
      <c r="AX118" s="45"/>
      <c r="AY118" s="45"/>
      <c r="AZ118" s="45"/>
      <c r="BA118" s="42" t="str">
        <f t="shared" si="354"/>
        <v/>
      </c>
      <c r="BB118" s="43" t="str">
        <f t="shared" si="355"/>
        <v/>
      </c>
      <c r="BC118" s="44" t="str">
        <f t="shared" si="356"/>
        <v/>
      </c>
      <c r="BD118" s="46"/>
      <c r="BE118" s="45"/>
      <c r="BF118" s="45"/>
      <c r="BG118" s="45"/>
      <c r="BH118" s="42" t="str">
        <f t="shared" si="357"/>
        <v/>
      </c>
      <c r="BI118" s="43" t="str">
        <f t="shared" si="358"/>
        <v/>
      </c>
      <c r="BJ118" s="44" t="str">
        <f t="shared" si="359"/>
        <v/>
      </c>
      <c r="BK118" s="19"/>
      <c r="BL118" s="19"/>
      <c r="BM118" s="19"/>
      <c r="BN118" s="19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</row>
    <row r="119" spans="1:241" s="13" customFormat="1" x14ac:dyDescent="0.15">
      <c r="A119" s="60"/>
      <c r="B119" s="3"/>
      <c r="C119" s="24"/>
      <c r="D119" s="46"/>
      <c r="E119" s="45"/>
      <c r="F119" s="45"/>
      <c r="G119" s="45"/>
      <c r="H119" s="42" t="str">
        <f t="shared" si="336"/>
        <v/>
      </c>
      <c r="I119" s="43" t="str">
        <f t="shared" si="337"/>
        <v/>
      </c>
      <c r="J119" s="44" t="str">
        <f t="shared" si="338"/>
        <v/>
      </c>
      <c r="K119" s="46"/>
      <c r="L119" s="45"/>
      <c r="M119" s="45"/>
      <c r="N119" s="45"/>
      <c r="O119" s="42" t="str">
        <f t="shared" si="339"/>
        <v/>
      </c>
      <c r="P119" s="43" t="str">
        <f t="shared" si="340"/>
        <v/>
      </c>
      <c r="Q119" s="44" t="str">
        <f t="shared" si="341"/>
        <v/>
      </c>
      <c r="R119" s="28"/>
      <c r="S119" s="46"/>
      <c r="T119" s="45"/>
      <c r="U119" s="45"/>
      <c r="V119" s="45"/>
      <c r="W119" s="42" t="str">
        <f t="shared" si="342"/>
        <v/>
      </c>
      <c r="X119" s="43" t="str">
        <f t="shared" si="343"/>
        <v/>
      </c>
      <c r="Y119" s="44" t="str">
        <f t="shared" si="344"/>
        <v/>
      </c>
      <c r="Z119" s="46"/>
      <c r="AA119" s="45"/>
      <c r="AB119" s="45"/>
      <c r="AC119" s="45"/>
      <c r="AD119" s="42" t="str">
        <f t="shared" si="345"/>
        <v/>
      </c>
      <c r="AE119" s="43" t="str">
        <f t="shared" si="346"/>
        <v/>
      </c>
      <c r="AF119" s="44" t="str">
        <f t="shared" si="347"/>
        <v/>
      </c>
      <c r="AG119" s="19"/>
      <c r="AH119" s="46"/>
      <c r="AI119" s="45"/>
      <c r="AJ119" s="45"/>
      <c r="AK119" s="45"/>
      <c r="AL119" s="42" t="str">
        <f t="shared" si="348"/>
        <v/>
      </c>
      <c r="AM119" s="43" t="str">
        <f t="shared" si="349"/>
        <v/>
      </c>
      <c r="AN119" s="44" t="str">
        <f t="shared" si="350"/>
        <v/>
      </c>
      <c r="AO119" s="46"/>
      <c r="AP119" s="45"/>
      <c r="AQ119" s="45"/>
      <c r="AR119" s="45"/>
      <c r="AS119" s="42" t="str">
        <f t="shared" si="351"/>
        <v/>
      </c>
      <c r="AT119" s="43" t="str">
        <f t="shared" si="352"/>
        <v/>
      </c>
      <c r="AU119" s="44" t="str">
        <f t="shared" si="353"/>
        <v/>
      </c>
      <c r="AV119" s="19"/>
      <c r="AW119" s="46"/>
      <c r="AX119" s="45"/>
      <c r="AY119" s="45"/>
      <c r="AZ119" s="45"/>
      <c r="BA119" s="42" t="str">
        <f t="shared" si="354"/>
        <v/>
      </c>
      <c r="BB119" s="43" t="str">
        <f t="shared" si="355"/>
        <v/>
      </c>
      <c r="BC119" s="44" t="str">
        <f t="shared" si="356"/>
        <v/>
      </c>
      <c r="BD119" s="46"/>
      <c r="BE119" s="45"/>
      <c r="BF119" s="45"/>
      <c r="BG119" s="45"/>
      <c r="BH119" s="42" t="str">
        <f t="shared" si="357"/>
        <v/>
      </c>
      <c r="BI119" s="43" t="str">
        <f t="shared" si="358"/>
        <v/>
      </c>
      <c r="BJ119" s="44" t="str">
        <f t="shared" si="359"/>
        <v/>
      </c>
      <c r="BK119" s="19"/>
      <c r="BL119" s="19"/>
      <c r="BM119" s="19"/>
      <c r="BN119" s="19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</row>
    <row r="120" spans="1:241" s="13" customFormat="1" x14ac:dyDescent="0.15">
      <c r="A120" s="60"/>
      <c r="B120" s="3"/>
      <c r="C120" s="24"/>
      <c r="D120" s="46"/>
      <c r="E120" s="45"/>
      <c r="F120" s="45"/>
      <c r="G120" s="45"/>
      <c r="H120" s="42" t="str">
        <f t="shared" si="336"/>
        <v/>
      </c>
      <c r="I120" s="43" t="str">
        <f t="shared" si="337"/>
        <v/>
      </c>
      <c r="J120" s="44" t="str">
        <f t="shared" si="338"/>
        <v/>
      </c>
      <c r="K120" s="46"/>
      <c r="L120" s="45"/>
      <c r="M120" s="45"/>
      <c r="N120" s="45"/>
      <c r="O120" s="42" t="str">
        <f t="shared" si="339"/>
        <v/>
      </c>
      <c r="P120" s="43" t="str">
        <f t="shared" si="340"/>
        <v/>
      </c>
      <c r="Q120" s="44" t="str">
        <f t="shared" si="341"/>
        <v/>
      </c>
      <c r="R120" s="28"/>
      <c r="S120" s="46"/>
      <c r="T120" s="45"/>
      <c r="U120" s="45"/>
      <c r="V120" s="45"/>
      <c r="W120" s="42" t="str">
        <f t="shared" si="342"/>
        <v/>
      </c>
      <c r="X120" s="43" t="str">
        <f t="shared" si="343"/>
        <v/>
      </c>
      <c r="Y120" s="44" t="str">
        <f t="shared" si="344"/>
        <v/>
      </c>
      <c r="Z120" s="46"/>
      <c r="AA120" s="45"/>
      <c r="AB120" s="45"/>
      <c r="AC120" s="45"/>
      <c r="AD120" s="42" t="str">
        <f t="shared" si="345"/>
        <v/>
      </c>
      <c r="AE120" s="43" t="str">
        <f t="shared" si="346"/>
        <v/>
      </c>
      <c r="AF120" s="44" t="str">
        <f t="shared" si="347"/>
        <v/>
      </c>
      <c r="AG120" s="19"/>
      <c r="AH120" s="46"/>
      <c r="AI120" s="45"/>
      <c r="AJ120" s="45"/>
      <c r="AK120" s="45"/>
      <c r="AL120" s="42" t="str">
        <f t="shared" si="348"/>
        <v/>
      </c>
      <c r="AM120" s="43" t="str">
        <f t="shared" si="349"/>
        <v/>
      </c>
      <c r="AN120" s="44" t="str">
        <f t="shared" si="350"/>
        <v/>
      </c>
      <c r="AO120" s="46"/>
      <c r="AP120" s="45"/>
      <c r="AQ120" s="45"/>
      <c r="AR120" s="45"/>
      <c r="AS120" s="42" t="str">
        <f t="shared" si="351"/>
        <v/>
      </c>
      <c r="AT120" s="43" t="str">
        <f t="shared" si="352"/>
        <v/>
      </c>
      <c r="AU120" s="44" t="str">
        <f t="shared" si="353"/>
        <v/>
      </c>
      <c r="AV120" s="19"/>
      <c r="AW120" s="46"/>
      <c r="AX120" s="45"/>
      <c r="AY120" s="45"/>
      <c r="AZ120" s="45"/>
      <c r="BA120" s="42" t="str">
        <f t="shared" si="354"/>
        <v/>
      </c>
      <c r="BB120" s="43" t="str">
        <f t="shared" si="355"/>
        <v/>
      </c>
      <c r="BC120" s="44" t="str">
        <f t="shared" si="356"/>
        <v/>
      </c>
      <c r="BD120" s="46"/>
      <c r="BE120" s="45"/>
      <c r="BF120" s="45"/>
      <c r="BG120" s="45"/>
      <c r="BH120" s="42" t="str">
        <f t="shared" si="357"/>
        <v/>
      </c>
      <c r="BI120" s="43" t="str">
        <f t="shared" si="358"/>
        <v/>
      </c>
      <c r="BJ120" s="44" t="str">
        <f t="shared" si="359"/>
        <v/>
      </c>
      <c r="BK120" s="19"/>
      <c r="BL120" s="19"/>
      <c r="BM120" s="19"/>
      <c r="BN120" s="19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</row>
    <row r="121" spans="1:241" s="13" customFormat="1" x14ac:dyDescent="0.15">
      <c r="A121" s="60"/>
      <c r="B121" s="8"/>
      <c r="C121" s="24"/>
      <c r="D121" s="46"/>
      <c r="E121" s="45"/>
      <c r="F121" s="45"/>
      <c r="G121" s="45"/>
      <c r="H121" s="42" t="str">
        <f t="shared" si="336"/>
        <v/>
      </c>
      <c r="I121" s="43" t="str">
        <f t="shared" si="337"/>
        <v/>
      </c>
      <c r="J121" s="44" t="str">
        <f t="shared" si="338"/>
        <v/>
      </c>
      <c r="K121" s="46"/>
      <c r="L121" s="45"/>
      <c r="M121" s="45"/>
      <c r="N121" s="45"/>
      <c r="O121" s="42" t="str">
        <f t="shared" si="339"/>
        <v/>
      </c>
      <c r="P121" s="43" t="str">
        <f t="shared" si="340"/>
        <v/>
      </c>
      <c r="Q121" s="44" t="str">
        <f t="shared" si="341"/>
        <v/>
      </c>
      <c r="R121" s="28"/>
      <c r="S121" s="46"/>
      <c r="T121" s="45"/>
      <c r="U121" s="45"/>
      <c r="V121" s="45"/>
      <c r="W121" s="42" t="str">
        <f t="shared" si="342"/>
        <v/>
      </c>
      <c r="X121" s="43" t="str">
        <f t="shared" si="343"/>
        <v/>
      </c>
      <c r="Y121" s="44" t="str">
        <f t="shared" si="344"/>
        <v/>
      </c>
      <c r="Z121" s="46"/>
      <c r="AA121" s="45"/>
      <c r="AB121" s="45"/>
      <c r="AC121" s="45"/>
      <c r="AD121" s="42" t="str">
        <f t="shared" si="345"/>
        <v/>
      </c>
      <c r="AE121" s="43" t="str">
        <f t="shared" si="346"/>
        <v/>
      </c>
      <c r="AF121" s="44" t="str">
        <f t="shared" si="347"/>
        <v/>
      </c>
      <c r="AG121" s="19"/>
      <c r="AH121" s="46"/>
      <c r="AI121" s="45"/>
      <c r="AJ121" s="45"/>
      <c r="AK121" s="45"/>
      <c r="AL121" s="42" t="str">
        <f t="shared" si="348"/>
        <v/>
      </c>
      <c r="AM121" s="43" t="str">
        <f t="shared" si="349"/>
        <v/>
      </c>
      <c r="AN121" s="44" t="str">
        <f t="shared" si="350"/>
        <v/>
      </c>
      <c r="AO121" s="46"/>
      <c r="AP121" s="45"/>
      <c r="AQ121" s="45"/>
      <c r="AR121" s="45"/>
      <c r="AS121" s="42" t="str">
        <f t="shared" si="351"/>
        <v/>
      </c>
      <c r="AT121" s="43" t="str">
        <f t="shared" si="352"/>
        <v/>
      </c>
      <c r="AU121" s="44" t="str">
        <f t="shared" si="353"/>
        <v/>
      </c>
      <c r="AV121" s="24"/>
      <c r="AW121" s="46"/>
      <c r="AX121" s="45"/>
      <c r="AY121" s="45"/>
      <c r="AZ121" s="45"/>
      <c r="BA121" s="42" t="str">
        <f t="shared" si="354"/>
        <v/>
      </c>
      <c r="BB121" s="43" t="str">
        <f t="shared" si="355"/>
        <v/>
      </c>
      <c r="BC121" s="44" t="str">
        <f t="shared" si="356"/>
        <v/>
      </c>
      <c r="BD121" s="46"/>
      <c r="BE121" s="45"/>
      <c r="BF121" s="45"/>
      <c r="BG121" s="45"/>
      <c r="BH121" s="42" t="str">
        <f t="shared" si="357"/>
        <v/>
      </c>
      <c r="BI121" s="43" t="str">
        <f t="shared" si="358"/>
        <v/>
      </c>
      <c r="BJ121" s="44" t="str">
        <f t="shared" si="359"/>
        <v/>
      </c>
      <c r="BK121" s="24"/>
      <c r="BL121" s="19"/>
      <c r="BM121" s="19"/>
      <c r="BN121" s="19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</row>
    <row r="122" spans="1:241" s="13" customFormat="1" x14ac:dyDescent="0.15">
      <c r="A122" s="60"/>
      <c r="B122" s="16" t="s">
        <v>64</v>
      </c>
      <c r="C122" s="25"/>
      <c r="D122" s="50"/>
      <c r="E122" s="51"/>
      <c r="F122" s="51"/>
      <c r="G122" s="51"/>
      <c r="H122" s="51"/>
      <c r="I122" s="52" t="str">
        <f>IF(COUNT(I112:I121)=0,"",SUM(I112:I121)/COUNT(I112:I121))</f>
        <v/>
      </c>
      <c r="J122" s="53">
        <f>SUM(J112:J121)</f>
        <v>0</v>
      </c>
      <c r="K122" s="50"/>
      <c r="L122" s="51"/>
      <c r="M122" s="51"/>
      <c r="N122" s="51"/>
      <c r="O122" s="51"/>
      <c r="P122" s="52" t="str">
        <f>IF(COUNT(P112:P121)=0,"0",SUM(P112:P121)/COUNT(P112:P121))</f>
        <v>0</v>
      </c>
      <c r="Q122" s="53">
        <f>SUM(Q112:Q121)</f>
        <v>0</v>
      </c>
      <c r="R122" s="28"/>
      <c r="S122" s="50"/>
      <c r="T122" s="51"/>
      <c r="U122" s="51"/>
      <c r="V122" s="51"/>
      <c r="W122" s="51"/>
      <c r="X122" s="52" t="str">
        <f>IF(COUNT(X112:X121)=0,"",SUM(X112:X121)/COUNT(X112:X121))</f>
        <v/>
      </c>
      <c r="Y122" s="53">
        <f>SUM(Y112:Y121)</f>
        <v>0</v>
      </c>
      <c r="Z122" s="50"/>
      <c r="AA122" s="51"/>
      <c r="AB122" s="51"/>
      <c r="AC122" s="51"/>
      <c r="AD122" s="51"/>
      <c r="AE122" s="52" t="str">
        <f>IF(COUNT(AE112:AE121)=0,"",SUM(AE112:AE121)/COUNT(AE112:AE121))</f>
        <v/>
      </c>
      <c r="AF122" s="53">
        <f>SUM(AF112:AF121)</f>
        <v>0</v>
      </c>
      <c r="AG122" s="25"/>
      <c r="AH122" s="50"/>
      <c r="AI122" s="51"/>
      <c r="AJ122" s="51"/>
      <c r="AK122" s="51"/>
      <c r="AL122" s="51"/>
      <c r="AM122" s="52" t="str">
        <f>IF(COUNT(AM112:AM121)=0,"",SUM(AM112:AM121)/COUNT(AM112:AM121))</f>
        <v/>
      </c>
      <c r="AN122" s="53">
        <f>SUM(AN112:AN121)</f>
        <v>0</v>
      </c>
      <c r="AO122" s="50"/>
      <c r="AP122" s="51"/>
      <c r="AQ122" s="51"/>
      <c r="AR122" s="51"/>
      <c r="AS122" s="51"/>
      <c r="AT122" s="52" t="str">
        <f>IF(COUNT(AT112:AT121)=0,"",SUM(AT112:AT121)/COUNT(AT112:AT121))</f>
        <v/>
      </c>
      <c r="AU122" s="53">
        <f>SUM(AU112:AU121)</f>
        <v>0</v>
      </c>
      <c r="AV122" s="25"/>
      <c r="AW122" s="50"/>
      <c r="AX122" s="51"/>
      <c r="AY122" s="51"/>
      <c r="AZ122" s="51"/>
      <c r="BA122" s="51"/>
      <c r="BB122" s="52" t="str">
        <f>IF(COUNT(BB112:BB121)=0,"",SUM(BB112:BB121)/COUNT(BB112:BB121))</f>
        <v/>
      </c>
      <c r="BC122" s="53">
        <f>SUM(BC112:BC121)</f>
        <v>0</v>
      </c>
      <c r="BD122" s="50"/>
      <c r="BE122" s="51"/>
      <c r="BF122" s="51"/>
      <c r="BG122" s="51"/>
      <c r="BH122" s="51"/>
      <c r="BI122" s="52" t="str">
        <f>IF(COUNT(BI112:BI121)=0,"",SUM(BI112:BI121)/COUNT(BI112:BI121))</f>
        <v/>
      </c>
      <c r="BJ122" s="53">
        <f>SUM(BJ112:BJ121)</f>
        <v>0</v>
      </c>
      <c r="BK122" s="25"/>
      <c r="BL122" s="19"/>
      <c r="BM122" s="19"/>
      <c r="BN122" s="19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</row>
    <row r="123" spans="1:241" x14ac:dyDescent="0.15">
      <c r="BL123" s="19"/>
      <c r="BM123" s="19"/>
      <c r="BN123" s="19"/>
    </row>
    <row r="124" spans="1:241" s="13" customFormat="1" x14ac:dyDescent="0.15">
      <c r="A124" s="60" t="s">
        <v>54</v>
      </c>
      <c r="B124" s="14"/>
      <c r="C124" s="23"/>
      <c r="D124" s="9"/>
      <c r="E124" s="10" t="s">
        <v>48</v>
      </c>
      <c r="F124" s="10" t="s">
        <v>49</v>
      </c>
      <c r="G124" s="10" t="s">
        <v>5</v>
      </c>
      <c r="H124" s="10" t="s">
        <v>4</v>
      </c>
      <c r="I124" s="10" t="s">
        <v>6</v>
      </c>
      <c r="J124" s="11" t="s">
        <v>50</v>
      </c>
      <c r="K124" s="9"/>
      <c r="L124" s="10" t="s">
        <v>48</v>
      </c>
      <c r="M124" s="10" t="s">
        <v>49</v>
      </c>
      <c r="N124" s="10" t="s">
        <v>5</v>
      </c>
      <c r="O124" s="10" t="s">
        <v>4</v>
      </c>
      <c r="P124" s="10" t="s">
        <v>6</v>
      </c>
      <c r="Q124" s="11" t="s">
        <v>50</v>
      </c>
      <c r="R124" s="28"/>
      <c r="S124" s="9"/>
      <c r="T124" s="10" t="s">
        <v>48</v>
      </c>
      <c r="U124" s="10" t="s">
        <v>49</v>
      </c>
      <c r="V124" s="10" t="s">
        <v>5</v>
      </c>
      <c r="W124" s="10" t="s">
        <v>4</v>
      </c>
      <c r="X124" s="10" t="s">
        <v>6</v>
      </c>
      <c r="Y124" s="11" t="s">
        <v>50</v>
      </c>
      <c r="Z124" s="9"/>
      <c r="AA124" s="10" t="s">
        <v>48</v>
      </c>
      <c r="AB124" s="10" t="s">
        <v>49</v>
      </c>
      <c r="AC124" s="10" t="s">
        <v>5</v>
      </c>
      <c r="AD124" s="10" t="s">
        <v>4</v>
      </c>
      <c r="AE124" s="10" t="s">
        <v>6</v>
      </c>
      <c r="AF124" s="11" t="s">
        <v>50</v>
      </c>
      <c r="AG124" s="23"/>
      <c r="AH124" s="9"/>
      <c r="AI124" s="10" t="s">
        <v>48</v>
      </c>
      <c r="AJ124" s="10" t="s">
        <v>49</v>
      </c>
      <c r="AK124" s="10" t="s">
        <v>5</v>
      </c>
      <c r="AL124" s="10" t="s">
        <v>4</v>
      </c>
      <c r="AM124" s="10" t="s">
        <v>6</v>
      </c>
      <c r="AN124" s="11" t="s">
        <v>50</v>
      </c>
      <c r="AO124" s="9"/>
      <c r="AP124" s="10" t="s">
        <v>48</v>
      </c>
      <c r="AQ124" s="10" t="s">
        <v>49</v>
      </c>
      <c r="AR124" s="10" t="s">
        <v>5</v>
      </c>
      <c r="AS124" s="10" t="s">
        <v>4</v>
      </c>
      <c r="AT124" s="10" t="s">
        <v>6</v>
      </c>
      <c r="AU124" s="11" t="s">
        <v>50</v>
      </c>
      <c r="AV124" s="23"/>
      <c r="AW124" s="9"/>
      <c r="AX124" s="10" t="s">
        <v>48</v>
      </c>
      <c r="AY124" s="10" t="s">
        <v>49</v>
      </c>
      <c r="AZ124" s="10" t="s">
        <v>5</v>
      </c>
      <c r="BA124" s="10" t="s">
        <v>4</v>
      </c>
      <c r="BB124" s="10" t="s">
        <v>6</v>
      </c>
      <c r="BC124" s="11" t="s">
        <v>50</v>
      </c>
      <c r="BD124" s="9"/>
      <c r="BE124" s="10" t="s">
        <v>48</v>
      </c>
      <c r="BF124" s="10" t="s">
        <v>49</v>
      </c>
      <c r="BG124" s="10" t="s">
        <v>5</v>
      </c>
      <c r="BH124" s="10" t="s">
        <v>4</v>
      </c>
      <c r="BI124" s="10" t="s">
        <v>6</v>
      </c>
      <c r="BJ124" s="11" t="s">
        <v>50</v>
      </c>
      <c r="BK124" s="23"/>
      <c r="BL124" s="32"/>
      <c r="BM124" s="32"/>
      <c r="BN124" s="32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</row>
    <row r="125" spans="1:241" s="13" customFormat="1" x14ac:dyDescent="0.15">
      <c r="A125" s="60"/>
      <c r="B125" s="3" t="s">
        <v>120</v>
      </c>
      <c r="C125" s="19"/>
      <c r="D125" s="46" t="s">
        <v>14</v>
      </c>
      <c r="E125" s="45">
        <v>30</v>
      </c>
      <c r="F125" s="45">
        <v>80</v>
      </c>
      <c r="G125" s="45">
        <v>3</v>
      </c>
      <c r="H125" s="42">
        <f>IF(D125="","",E125*G125)</f>
        <v>90</v>
      </c>
      <c r="I125" s="43">
        <f>IF(D125="","",$BN$3)</f>
        <v>0.8</v>
      </c>
      <c r="J125" s="44">
        <f>IF(D125="","",IF(I125&lt;((F125-E125)/(H125-E125)),E125+SQRT(I125*(F125-E125)*(H125-E125)),H125-SQRT(H125^2-I125*(H125-E125)*(H125-F125)+(F125-E125)*(H125-F125)-2*H125*F125+F125^2)))</f>
        <v>78.989794855663561</v>
      </c>
      <c r="K125" s="46"/>
      <c r="L125" s="45"/>
      <c r="M125" s="45"/>
      <c r="N125" s="45"/>
      <c r="O125" s="42" t="str">
        <f>IF(K125="","",L125*N125)</f>
        <v/>
      </c>
      <c r="P125" s="43" t="str">
        <f>IF(K125="","",$BN$3)</f>
        <v/>
      </c>
      <c r="Q125" s="44" t="str">
        <f>IF(K125="","",IF(P125&lt;((M125-L125)/(O125-L125)),L125+SQRT(P125*(M125-L125)*(O125-L125)),O125-SQRT(O125^2-P125*(O125-L125)*(O125-M125)+(M125-L125)*(O125-M125)-2*O125*M125+M125^2)))</f>
        <v/>
      </c>
      <c r="R125" s="28"/>
      <c r="S125" s="46"/>
      <c r="T125" s="45"/>
      <c r="U125" s="45"/>
      <c r="V125" s="45"/>
      <c r="W125" s="42" t="str">
        <f>IF(S125="","",T125*V125)</f>
        <v/>
      </c>
      <c r="X125" s="43" t="str">
        <f>IF(S125="","",$BN$3)</f>
        <v/>
      </c>
      <c r="Y125" s="44" t="str">
        <f>IF(S125="","",IF(X125&lt;((U125-T125)/(W125-T125)),T125+SQRT(X125*(U125-T125)*(W125-T125)),W125-SQRT(W125^2-X125*(W125-T125)*(W125-U125)+(U125-T125)*(W125-U125)-2*W125*U125+U125^2)))</f>
        <v/>
      </c>
      <c r="Z125" s="46"/>
      <c r="AA125" s="45"/>
      <c r="AB125" s="45"/>
      <c r="AC125" s="45"/>
      <c r="AD125" s="42" t="str">
        <f>IF(Z125="","",AA125*AC125)</f>
        <v/>
      </c>
      <c r="AE125" s="43" t="str">
        <f>IF(Z125="","",$BN$3)</f>
        <v/>
      </c>
      <c r="AF125" s="44" t="str">
        <f>IF(Z125="","",IF(AE125&lt;((AB125-AA125)/(AD125-AA125)),AA125+SQRT(AE125*(AB125-AA125)*(AD125-AA125)),AD125-SQRT(AD125^2-AE125*(AD125-AA125)*(AD125-AB125)+(AB125-AA125)*(AD125-AB125)-2*AD125*AB125+AB125^2)))</f>
        <v/>
      </c>
      <c r="AG125" s="19"/>
      <c r="AH125" s="46"/>
      <c r="AI125" s="45"/>
      <c r="AJ125" s="45"/>
      <c r="AK125" s="45"/>
      <c r="AL125" s="42" t="str">
        <f>IF(AH125="","",AI125*AK125)</f>
        <v/>
      </c>
      <c r="AM125" s="43" t="str">
        <f>IF(AH125="","",$BN$3)</f>
        <v/>
      </c>
      <c r="AN125" s="44" t="str">
        <f>IF(AH125="","",IF(AM125&lt;((AJ125-AI125)/(AL125-AI125)),AI125+SQRT(AM125*(AJ125-AI125)*(AL125-AI125)),AL125-SQRT(AL125^2-AM125*(AL125-AI125)*(AL125-AJ125)+(AJ125-AI125)*(AL125-AJ125)-2*AL125*AJ125+AJ125^2)))</f>
        <v/>
      </c>
      <c r="AO125" s="46"/>
      <c r="AP125" s="45"/>
      <c r="AQ125" s="45"/>
      <c r="AR125" s="45"/>
      <c r="AS125" s="42" t="str">
        <f>IF(AO125="","",AP125*AR125)</f>
        <v/>
      </c>
      <c r="AT125" s="43" t="str">
        <f>IF(AO125="","",$BN$3)</f>
        <v/>
      </c>
      <c r="AU125" s="44" t="str">
        <f>IF(AO125="","",IF(AT125&lt;((AQ125-AP125)/(AS125-AP125)),AP125+SQRT(AT125*(AQ125-AP125)*(AS125-AP125)),AS125-SQRT(AS125^2-AT125*(AS125-AP125)*(AS125-AQ125)+(AQ125-AP125)*(AS125-AQ125)-2*AS125*AQ125+AQ125^2)))</f>
        <v/>
      </c>
      <c r="AV125" s="19"/>
      <c r="AW125" s="46"/>
      <c r="AX125" s="45"/>
      <c r="AY125" s="45"/>
      <c r="AZ125" s="45"/>
      <c r="BA125" s="42" t="str">
        <f>IF(AW125="","",AX125*AZ125)</f>
        <v/>
      </c>
      <c r="BB125" s="43" t="str">
        <f>IF(AW125="","",$BN$3)</f>
        <v/>
      </c>
      <c r="BC125" s="44" t="str">
        <f>IF(AW125="","",IF(BB125&lt;((AY125-AX125)/(BA125-AX125)),AX125+SQRT(BB125*(AY125-AX125)*(BA125-AX125)),BA125-SQRT(BA125^2-BB125*(BA125-AX125)*(BA125-AY125)+(AY125-AX125)*(BA125-AY125)-2*BA125*AY125+AY125^2)))</f>
        <v/>
      </c>
      <c r="BD125" s="46"/>
      <c r="BE125" s="45"/>
      <c r="BF125" s="45"/>
      <c r="BG125" s="45"/>
      <c r="BH125" s="42" t="str">
        <f>IF(BD125="","",BE125*BG125)</f>
        <v/>
      </c>
      <c r="BI125" s="43" t="str">
        <f>IF(BD125="","",$BN$3)</f>
        <v/>
      </c>
      <c r="BJ125" s="44" t="str">
        <f>IF(BD125="","",IF(BI125&lt;((BF125-BE125)/(BH125-BE125)),BE125+SQRT(BI125*(BF125-BE125)*(BH125-BE125)),BH125-SQRT(BH125^2-BI125*(BH125-BE125)*(BH125-BF125)+(BF125-BE125)*(BH125-BF125)-2*BH125*BF125+BF125^2)))</f>
        <v/>
      </c>
      <c r="BK125" s="19"/>
      <c r="BL125" s="19"/>
      <c r="BM125" s="19"/>
      <c r="BN125" s="19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</row>
    <row r="126" spans="1:241" s="13" customFormat="1" x14ac:dyDescent="0.15">
      <c r="A126" s="60"/>
      <c r="B126" s="3" t="s">
        <v>121</v>
      </c>
      <c r="C126" s="19"/>
      <c r="D126" s="46" t="s">
        <v>14</v>
      </c>
      <c r="E126" s="45">
        <v>80</v>
      </c>
      <c r="F126" s="45">
        <v>160</v>
      </c>
      <c r="G126" s="45">
        <v>4</v>
      </c>
      <c r="H126" s="42">
        <f t="shared" ref="H126" si="360">IF(D126="","",E126*G126)</f>
        <v>320</v>
      </c>
      <c r="I126" s="43">
        <f t="shared" ref="I126" si="361">IF(D126="","",$BN$3)</f>
        <v>0.8</v>
      </c>
      <c r="J126" s="44">
        <f t="shared" ref="J126" si="362">IF(D126="","",IF(I126&lt;((F126-E126)/(H126-E126)),E126+SQRT(I126*(F126-E126)*(H126-E126)),H126-SQRT(H126^2-I126*(H126-E126)*(H126-F126)+(F126-E126)*(H126-F126)-2*H126*F126+F126^2)))</f>
        <v>232.36439079917341</v>
      </c>
      <c r="K126" s="46"/>
      <c r="L126" s="45"/>
      <c r="M126" s="45"/>
      <c r="N126" s="45"/>
      <c r="O126" s="42" t="str">
        <f t="shared" ref="O126" si="363">IF(K126="","",L126*N126)</f>
        <v/>
      </c>
      <c r="P126" s="43" t="str">
        <f t="shared" ref="P126" si="364">IF(K126="","",$BN$3)</f>
        <v/>
      </c>
      <c r="Q126" s="44" t="str">
        <f t="shared" ref="Q126" si="365">IF(K126="","",IF(P126&lt;((M126-L126)/(O126-L126)),L126+SQRT(P126*(M126-L126)*(O126-L126)),O126-SQRT(O126^2-P126*(O126-L126)*(O126-M126)+(M126-L126)*(O126-M126)-2*O126*M126+M126^2)))</f>
        <v/>
      </c>
      <c r="R126" s="28"/>
      <c r="S126" s="46"/>
      <c r="T126" s="45"/>
      <c r="U126" s="45"/>
      <c r="V126" s="45"/>
      <c r="W126" s="42" t="str">
        <f t="shared" ref="W126" si="366">IF(S126="","",T126*V126)</f>
        <v/>
      </c>
      <c r="X126" s="43" t="str">
        <f t="shared" ref="X126" si="367">IF(S126="","",$BN$3)</f>
        <v/>
      </c>
      <c r="Y126" s="44" t="str">
        <f t="shared" ref="Y126" si="368">IF(S126="","",IF(X126&lt;((U126-T126)/(W126-T126)),T126+SQRT(X126*(U126-T126)*(W126-T126)),W126-SQRT(W126^2-X126*(W126-T126)*(W126-U126)+(U126-T126)*(W126-U126)-2*W126*U126+U126^2)))</f>
        <v/>
      </c>
      <c r="Z126" s="46"/>
      <c r="AA126" s="45"/>
      <c r="AB126" s="45"/>
      <c r="AC126" s="45"/>
      <c r="AD126" s="42" t="str">
        <f t="shared" ref="AD126" si="369">IF(Z126="","",AA126*AC126)</f>
        <v/>
      </c>
      <c r="AE126" s="43" t="str">
        <f t="shared" ref="AE126" si="370">IF(Z126="","",$BN$3)</f>
        <v/>
      </c>
      <c r="AF126" s="44" t="str">
        <f t="shared" ref="AF126" si="371">IF(Z126="","",IF(AE126&lt;((AB126-AA126)/(AD126-AA126)),AA126+SQRT(AE126*(AB126-AA126)*(AD126-AA126)),AD126-SQRT(AD126^2-AE126*(AD126-AA126)*(AD126-AB126)+(AB126-AA126)*(AD126-AB126)-2*AD126*AB126+AB126^2)))</f>
        <v/>
      </c>
      <c r="AG126" s="19"/>
      <c r="AH126" s="46"/>
      <c r="AI126" s="45"/>
      <c r="AJ126" s="45"/>
      <c r="AK126" s="45"/>
      <c r="AL126" s="42" t="str">
        <f t="shared" ref="AL126" si="372">IF(AH126="","",AI126*AK126)</f>
        <v/>
      </c>
      <c r="AM126" s="43" t="str">
        <f t="shared" ref="AM126" si="373">IF(AH126="","",$BN$3)</f>
        <v/>
      </c>
      <c r="AN126" s="44" t="str">
        <f t="shared" ref="AN126" si="374">IF(AH126="","",IF(AM126&lt;((AJ126-AI126)/(AL126-AI126)),AI126+SQRT(AM126*(AJ126-AI126)*(AL126-AI126)),AL126-SQRT(AL126^2-AM126*(AL126-AI126)*(AL126-AJ126)+(AJ126-AI126)*(AL126-AJ126)-2*AL126*AJ126+AJ126^2)))</f>
        <v/>
      </c>
      <c r="AO126" s="46"/>
      <c r="AP126" s="45"/>
      <c r="AQ126" s="45"/>
      <c r="AR126" s="45"/>
      <c r="AS126" s="42" t="str">
        <f t="shared" ref="AS126" si="375">IF(AO126="","",AP126*AR126)</f>
        <v/>
      </c>
      <c r="AT126" s="43" t="str">
        <f t="shared" ref="AT126" si="376">IF(AO126="","",$BN$3)</f>
        <v/>
      </c>
      <c r="AU126" s="44" t="str">
        <f t="shared" ref="AU126" si="377">IF(AO126="","",IF(AT126&lt;((AQ126-AP126)/(AS126-AP126)),AP126+SQRT(AT126*(AQ126-AP126)*(AS126-AP126)),AS126-SQRT(AS126^2-AT126*(AS126-AP126)*(AS126-AQ126)+(AQ126-AP126)*(AS126-AQ126)-2*AS126*AQ126+AQ126^2)))</f>
        <v/>
      </c>
      <c r="AV126" s="19"/>
      <c r="AW126" s="46"/>
      <c r="AX126" s="45"/>
      <c r="AY126" s="45"/>
      <c r="AZ126" s="45"/>
      <c r="BA126" s="42" t="str">
        <f t="shared" ref="BA126" si="378">IF(AW126="","",AX126*AZ126)</f>
        <v/>
      </c>
      <c r="BB126" s="43" t="str">
        <f t="shared" ref="BB126" si="379">IF(AW126="","",$BN$3)</f>
        <v/>
      </c>
      <c r="BC126" s="44" t="str">
        <f t="shared" ref="BC126" si="380">IF(AW126="","",IF(BB126&lt;((AY126-AX126)/(BA126-AX126)),AX126+SQRT(BB126*(AY126-AX126)*(BA126-AX126)),BA126-SQRT(BA126^2-BB126*(BA126-AX126)*(BA126-AY126)+(AY126-AX126)*(BA126-AY126)-2*BA126*AY126+AY126^2)))</f>
        <v/>
      </c>
      <c r="BD126" s="46"/>
      <c r="BE126" s="45"/>
      <c r="BF126" s="45"/>
      <c r="BG126" s="45"/>
      <c r="BH126" s="42" t="str">
        <f t="shared" ref="BH126" si="381">IF(BD126="","",BE126*BG126)</f>
        <v/>
      </c>
      <c r="BI126" s="43" t="str">
        <f t="shared" ref="BI126" si="382">IF(BD126="","",$BN$3)</f>
        <v/>
      </c>
      <c r="BJ126" s="44" t="str">
        <f t="shared" ref="BJ126" si="383">IF(BD126="","",IF(BI126&lt;((BF126-BE126)/(BH126-BE126)),BE126+SQRT(BI126*(BF126-BE126)*(BH126-BE126)),BH126-SQRT(BH126^2-BI126*(BH126-BE126)*(BH126-BF126)+(BF126-BE126)*(BH126-BF126)-2*BH126*BF126+BF126^2)))</f>
        <v/>
      </c>
      <c r="BK126" s="19"/>
      <c r="BL126" s="19"/>
      <c r="BM126" s="19"/>
      <c r="BN126" s="19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</row>
    <row r="127" spans="1:241" s="13" customFormat="1" x14ac:dyDescent="0.15">
      <c r="A127" s="60"/>
      <c r="B127" s="3" t="s">
        <v>122</v>
      </c>
      <c r="C127" s="19"/>
      <c r="D127" s="46" t="s">
        <v>14</v>
      </c>
      <c r="E127" s="45">
        <v>20</v>
      </c>
      <c r="F127" s="45">
        <v>45</v>
      </c>
      <c r="G127" s="45">
        <v>5</v>
      </c>
      <c r="H127" s="42">
        <f>IF(D127="","",E127*G127)</f>
        <v>100</v>
      </c>
      <c r="I127" s="43">
        <f>IF(D127="","",$BN$3)</f>
        <v>0.8</v>
      </c>
      <c r="J127" s="44">
        <f>IF(D127="","",IF(I127&lt;((F127-E127)/(H127-E127)),E127+SQRT(I127*(F127-E127)*(H127-E127)),H127-SQRT(H127^2-I127*(H127-E127)*(H127-F127)+(F127-E127)*(H127-F127)-2*H127*F127+F127^2)))</f>
        <v>70.335206051617348</v>
      </c>
      <c r="K127" s="46"/>
      <c r="L127" s="45"/>
      <c r="M127" s="45"/>
      <c r="N127" s="45"/>
      <c r="O127" s="42" t="str">
        <f>IF(K127="","",L127*N127)</f>
        <v/>
      </c>
      <c r="P127" s="43" t="str">
        <f>IF(K127="","",$BN$3)</f>
        <v/>
      </c>
      <c r="Q127" s="44" t="str">
        <f>IF(K127="","",IF(P127&lt;((M127-L127)/(O127-L127)),L127+SQRT(P127*(M127-L127)*(O127-L127)),O127-SQRT(O127^2-P127*(O127-L127)*(O127-M127)+(M127-L127)*(O127-M127)-2*O127*M127+M127^2)))</f>
        <v/>
      </c>
      <c r="R127" s="28"/>
      <c r="S127" s="46"/>
      <c r="T127" s="45"/>
      <c r="U127" s="45"/>
      <c r="V127" s="45"/>
      <c r="W127" s="42" t="str">
        <f>IF(S127="","",T127*V127)</f>
        <v/>
      </c>
      <c r="X127" s="43" t="str">
        <f>IF(S127="","",$BN$3)</f>
        <v/>
      </c>
      <c r="Y127" s="44" t="str">
        <f>IF(S127="","",IF(X127&lt;((U127-T127)/(W127-T127)),T127+SQRT(X127*(U127-T127)*(W127-T127)),W127-SQRT(W127^2-X127*(W127-T127)*(W127-U127)+(U127-T127)*(W127-U127)-2*W127*U127+U127^2)))</f>
        <v/>
      </c>
      <c r="Z127" s="46"/>
      <c r="AA127" s="45"/>
      <c r="AB127" s="45"/>
      <c r="AC127" s="45"/>
      <c r="AD127" s="42" t="str">
        <f>IF(Z127="","",AA127*AC127)</f>
        <v/>
      </c>
      <c r="AE127" s="43" t="str">
        <f>IF(Z127="","",$BN$3)</f>
        <v/>
      </c>
      <c r="AF127" s="44" t="str">
        <f>IF(Z127="","",IF(AE127&lt;((AB127-AA127)/(AD127-AA127)),AA127+SQRT(AE127*(AB127-AA127)*(AD127-AA127)),AD127-SQRT(AD127^2-AE127*(AD127-AA127)*(AD127-AB127)+(AB127-AA127)*(AD127-AB127)-2*AD127*AB127+AB127^2)))</f>
        <v/>
      </c>
      <c r="AG127" s="19"/>
      <c r="AH127" s="46"/>
      <c r="AI127" s="45"/>
      <c r="AJ127" s="45"/>
      <c r="AK127" s="45"/>
      <c r="AL127" s="42" t="str">
        <f>IF(AH127="","",AI127*AK127)</f>
        <v/>
      </c>
      <c r="AM127" s="43" t="str">
        <f>IF(AH127="","",$BN$3)</f>
        <v/>
      </c>
      <c r="AN127" s="44" t="str">
        <f>IF(AH127="","",IF(AM127&lt;((AJ127-AI127)/(AL127-AI127)),AI127+SQRT(AM127*(AJ127-AI127)*(AL127-AI127)),AL127-SQRT(AL127^2-AM127*(AL127-AI127)*(AL127-AJ127)+(AJ127-AI127)*(AL127-AJ127)-2*AL127*AJ127+AJ127^2)))</f>
        <v/>
      </c>
      <c r="AO127" s="46"/>
      <c r="AP127" s="45"/>
      <c r="AQ127" s="45"/>
      <c r="AR127" s="45"/>
      <c r="AS127" s="42" t="str">
        <f>IF(AO127="","",AP127*AR127)</f>
        <v/>
      </c>
      <c r="AT127" s="43" t="str">
        <f>IF(AO127="","",$BN$3)</f>
        <v/>
      </c>
      <c r="AU127" s="44" t="str">
        <f>IF(AO127="","",IF(AT127&lt;((AQ127-AP127)/(AS127-AP127)),AP127+SQRT(AT127*(AQ127-AP127)*(AS127-AP127)),AS127-SQRT(AS127^2-AT127*(AS127-AP127)*(AS127-AQ127)+(AQ127-AP127)*(AS127-AQ127)-2*AS127*AQ127+AQ127^2)))</f>
        <v/>
      </c>
      <c r="AV127" s="19"/>
      <c r="AW127" s="46"/>
      <c r="AX127" s="45"/>
      <c r="AY127" s="45"/>
      <c r="AZ127" s="45"/>
      <c r="BA127" s="42" t="str">
        <f>IF(AW127="","",AX127*AZ127)</f>
        <v/>
      </c>
      <c r="BB127" s="43" t="str">
        <f>IF(AW127="","",$BN$3)</f>
        <v/>
      </c>
      <c r="BC127" s="44" t="str">
        <f>IF(AW127="","",IF(BB127&lt;((AY127-AX127)/(BA127-AX127)),AX127+SQRT(BB127*(AY127-AX127)*(BA127-AX127)),BA127-SQRT(BA127^2-BB127*(BA127-AX127)*(BA127-AY127)+(AY127-AX127)*(BA127-AY127)-2*BA127*AY127+AY127^2)))</f>
        <v/>
      </c>
      <c r="BD127" s="46"/>
      <c r="BE127" s="45"/>
      <c r="BF127" s="45"/>
      <c r="BG127" s="45"/>
      <c r="BH127" s="42" t="str">
        <f>IF(BD127="","",BE127*BG127)</f>
        <v/>
      </c>
      <c r="BI127" s="43" t="str">
        <f>IF(BD127="","",$BN$3)</f>
        <v/>
      </c>
      <c r="BJ127" s="44" t="str">
        <f>IF(BD127="","",IF(BI127&lt;((BF127-BE127)/(BH127-BE127)),BE127+SQRT(BI127*(BF127-BE127)*(BH127-BE127)),BH127-SQRT(BH127^2-BI127*(BH127-BE127)*(BH127-BF127)+(BF127-BE127)*(BH127-BF127)-2*BH127*BF127+BF127^2)))</f>
        <v/>
      </c>
      <c r="BK127" s="19"/>
      <c r="BL127" s="19"/>
      <c r="BM127" s="19"/>
      <c r="BN127" s="19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</row>
    <row r="128" spans="1:241" s="13" customFormat="1" x14ac:dyDescent="0.15">
      <c r="A128" s="60"/>
      <c r="B128" s="3"/>
      <c r="C128" s="19"/>
      <c r="D128" s="46"/>
      <c r="E128" s="45"/>
      <c r="F128" s="45"/>
      <c r="G128" s="45"/>
      <c r="H128" s="42" t="str">
        <f>IF(D128="","",E128*G128)</f>
        <v/>
      </c>
      <c r="I128" s="43" t="str">
        <f>IF(D128="","",$BN$3)</f>
        <v/>
      </c>
      <c r="J128" s="44" t="str">
        <f>IF(D128="","",IF(I128&lt;((F128-E128)/(H128-E128)),E128+SQRT(I128*(F128-E128)*(H128-E128)),H128-SQRT(H128^2-I128*(H128-E128)*(H128-F128)+(F128-E128)*(H128-F128)-2*H128*F128+F128^2)))</f>
        <v/>
      </c>
      <c r="K128" s="46"/>
      <c r="L128" s="45"/>
      <c r="M128" s="45"/>
      <c r="N128" s="45"/>
      <c r="O128" s="42" t="str">
        <f>IF(K128="","",L128*N128)</f>
        <v/>
      </c>
      <c r="P128" s="43" t="str">
        <f>IF(K128="","",$BN$3)</f>
        <v/>
      </c>
      <c r="Q128" s="44" t="str">
        <f>IF(K128="","",IF(P128&lt;((M128-L128)/(O128-L128)),L128+SQRT(P128*(M128-L128)*(O128-L128)),O128-SQRT(O128^2-P128*(O128-L128)*(O128-M128)+(M128-L128)*(O128-M128)-2*O128*M128+M128^2)))</f>
        <v/>
      </c>
      <c r="R128" s="28"/>
      <c r="S128" s="46"/>
      <c r="T128" s="45"/>
      <c r="U128" s="45"/>
      <c r="V128" s="45"/>
      <c r="W128" s="42" t="str">
        <f>IF(S128="","",T128*V128)</f>
        <v/>
      </c>
      <c r="X128" s="43" t="str">
        <f>IF(S128="","",$BN$3)</f>
        <v/>
      </c>
      <c r="Y128" s="44" t="str">
        <f>IF(S128="","",IF(X128&lt;((U128-T128)/(W128-T128)),T128+SQRT(X128*(U128-T128)*(W128-T128)),W128-SQRT(W128^2-X128*(W128-T128)*(W128-U128)+(U128-T128)*(W128-U128)-2*W128*U128+U128^2)))</f>
        <v/>
      </c>
      <c r="Z128" s="46"/>
      <c r="AA128" s="45"/>
      <c r="AB128" s="45"/>
      <c r="AC128" s="45"/>
      <c r="AD128" s="42" t="str">
        <f>IF(Z128="","",AA128*AC128)</f>
        <v/>
      </c>
      <c r="AE128" s="43" t="str">
        <f>IF(Z128="","",$BN$3)</f>
        <v/>
      </c>
      <c r="AF128" s="44" t="str">
        <f>IF(Z128="","",IF(AE128&lt;((AB128-AA128)/(AD128-AA128)),AA128+SQRT(AE128*(AB128-AA128)*(AD128-AA128)),AD128-SQRT(AD128^2-AE128*(AD128-AA128)*(AD128-AB128)+(AB128-AA128)*(AD128-AB128)-2*AD128*AB128+AB128^2)))</f>
        <v/>
      </c>
      <c r="AG128" s="19"/>
      <c r="AH128" s="46"/>
      <c r="AI128" s="45"/>
      <c r="AJ128" s="45"/>
      <c r="AK128" s="45"/>
      <c r="AL128" s="42" t="str">
        <f>IF(AH128="","",AI128*AK128)</f>
        <v/>
      </c>
      <c r="AM128" s="43" t="str">
        <f>IF(AH128="","",$BN$3)</f>
        <v/>
      </c>
      <c r="AN128" s="44" t="str">
        <f>IF(AH128="","",IF(AM128&lt;((AJ128-AI128)/(AL128-AI128)),AI128+SQRT(AM128*(AJ128-AI128)*(AL128-AI128)),AL128-SQRT(AL128^2-AM128*(AL128-AI128)*(AL128-AJ128)+(AJ128-AI128)*(AL128-AJ128)-2*AL128*AJ128+AJ128^2)))</f>
        <v/>
      </c>
      <c r="AO128" s="46"/>
      <c r="AP128" s="45"/>
      <c r="AQ128" s="45"/>
      <c r="AR128" s="45"/>
      <c r="AS128" s="42" t="str">
        <f>IF(AO128="","",AP128*AR128)</f>
        <v/>
      </c>
      <c r="AT128" s="43" t="str">
        <f>IF(AO128="","",$BN$3)</f>
        <v/>
      </c>
      <c r="AU128" s="44" t="str">
        <f>IF(AO128="","",IF(AT128&lt;((AQ128-AP128)/(AS128-AP128)),AP128+SQRT(AT128*(AQ128-AP128)*(AS128-AP128)),AS128-SQRT(AS128^2-AT128*(AS128-AP128)*(AS128-AQ128)+(AQ128-AP128)*(AS128-AQ128)-2*AS128*AQ128+AQ128^2)))</f>
        <v/>
      </c>
      <c r="AV128" s="19"/>
      <c r="AW128" s="46"/>
      <c r="AX128" s="45"/>
      <c r="AY128" s="45"/>
      <c r="AZ128" s="45"/>
      <c r="BA128" s="42" t="str">
        <f>IF(AW128="","",AX128*AZ128)</f>
        <v/>
      </c>
      <c r="BB128" s="43" t="str">
        <f>IF(AW128="","",$BN$3)</f>
        <v/>
      </c>
      <c r="BC128" s="44" t="str">
        <f>IF(AW128="","",IF(BB128&lt;((AY128-AX128)/(BA128-AX128)),AX128+SQRT(BB128*(AY128-AX128)*(BA128-AX128)),BA128-SQRT(BA128^2-BB128*(BA128-AX128)*(BA128-AY128)+(AY128-AX128)*(BA128-AY128)-2*BA128*AY128+AY128^2)))</f>
        <v/>
      </c>
      <c r="BD128" s="46"/>
      <c r="BE128" s="45"/>
      <c r="BF128" s="45"/>
      <c r="BG128" s="45"/>
      <c r="BH128" s="42" t="str">
        <f>IF(BD128="","",BE128*BG128)</f>
        <v/>
      </c>
      <c r="BI128" s="43" t="str">
        <f>IF(BD128="","",$BN$3)</f>
        <v/>
      </c>
      <c r="BJ128" s="44" t="str">
        <f>IF(BD128="","",IF(BI128&lt;((BF128-BE128)/(BH128-BE128)),BE128+SQRT(BI128*(BF128-BE128)*(BH128-BE128)),BH128-SQRT(BH128^2-BI128*(BH128-BE128)*(BH128-BF128)+(BF128-BE128)*(BH128-BF128)-2*BH128*BF128+BF128^2)))</f>
        <v/>
      </c>
      <c r="BK128" s="19"/>
      <c r="BL128" s="19"/>
      <c r="BM128" s="19"/>
      <c r="BN128" s="19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</row>
    <row r="129" spans="1:241" s="13" customFormat="1" x14ac:dyDescent="0.15">
      <c r="A129" s="60"/>
      <c r="B129" s="3"/>
      <c r="C129" s="19"/>
      <c r="D129" s="46"/>
      <c r="E129" s="45"/>
      <c r="F129" s="45"/>
      <c r="G129" s="45"/>
      <c r="H129" s="42" t="str">
        <f t="shared" ref="H129:H134" si="384">IF(D129="","",E129*G129)</f>
        <v/>
      </c>
      <c r="I129" s="43" t="str">
        <f t="shared" ref="I129:I134" si="385">IF(D129="","",$BN$3)</f>
        <v/>
      </c>
      <c r="J129" s="44" t="str">
        <f t="shared" ref="J129:J134" si="386">IF(D129="","",IF(I129&lt;((F129-E129)/(H129-E129)),E129+SQRT(I129*(F129-E129)*(H129-E129)),H129-SQRT(H129^2-I129*(H129-E129)*(H129-F129)+(F129-E129)*(H129-F129)-2*H129*F129+F129^2)))</f>
        <v/>
      </c>
      <c r="K129" s="46"/>
      <c r="L129" s="45"/>
      <c r="M129" s="45"/>
      <c r="N129" s="45"/>
      <c r="O129" s="42" t="str">
        <f t="shared" ref="O129:O134" si="387">IF(K129="","",L129*N129)</f>
        <v/>
      </c>
      <c r="P129" s="43" t="str">
        <f t="shared" ref="P129:P134" si="388">IF(K129="","",$BN$3)</f>
        <v/>
      </c>
      <c r="Q129" s="44" t="str">
        <f t="shared" ref="Q129:Q134" si="389">IF(K129="","",IF(P129&lt;((M129-L129)/(O129-L129)),L129+SQRT(P129*(M129-L129)*(O129-L129)),O129-SQRT(O129^2-P129*(O129-L129)*(O129-M129)+(M129-L129)*(O129-M129)-2*O129*M129+M129^2)))</f>
        <v/>
      </c>
      <c r="R129" s="28"/>
      <c r="S129" s="46"/>
      <c r="T129" s="45"/>
      <c r="U129" s="45"/>
      <c r="V129" s="45"/>
      <c r="W129" s="42" t="str">
        <f t="shared" ref="W129:W134" si="390">IF(S129="","",T129*V129)</f>
        <v/>
      </c>
      <c r="X129" s="43" t="str">
        <f t="shared" ref="X129:X134" si="391">IF(S129="","",$BN$3)</f>
        <v/>
      </c>
      <c r="Y129" s="44" t="str">
        <f t="shared" ref="Y129:Y134" si="392">IF(S129="","",IF(X129&lt;((U129-T129)/(W129-T129)),T129+SQRT(X129*(U129-T129)*(W129-T129)),W129-SQRT(W129^2-X129*(W129-T129)*(W129-U129)+(U129-T129)*(W129-U129)-2*W129*U129+U129^2)))</f>
        <v/>
      </c>
      <c r="Z129" s="46"/>
      <c r="AA129" s="45"/>
      <c r="AB129" s="45"/>
      <c r="AC129" s="45"/>
      <c r="AD129" s="42" t="str">
        <f t="shared" ref="AD129:AD134" si="393">IF(Z129="","",AA129*AC129)</f>
        <v/>
      </c>
      <c r="AE129" s="43" t="str">
        <f t="shared" ref="AE129:AE134" si="394">IF(Z129="","",$BN$3)</f>
        <v/>
      </c>
      <c r="AF129" s="44" t="str">
        <f t="shared" ref="AF129:AF134" si="395">IF(Z129="","",IF(AE129&lt;((AB129-AA129)/(AD129-AA129)),AA129+SQRT(AE129*(AB129-AA129)*(AD129-AA129)),AD129-SQRT(AD129^2-AE129*(AD129-AA129)*(AD129-AB129)+(AB129-AA129)*(AD129-AB129)-2*AD129*AB129+AB129^2)))</f>
        <v/>
      </c>
      <c r="AG129" s="19"/>
      <c r="AH129" s="46"/>
      <c r="AI129" s="45"/>
      <c r="AJ129" s="45"/>
      <c r="AK129" s="45"/>
      <c r="AL129" s="42" t="str">
        <f t="shared" ref="AL129:AL134" si="396">IF(AH129="","",AI129*AK129)</f>
        <v/>
      </c>
      <c r="AM129" s="43" t="str">
        <f t="shared" ref="AM129:AM134" si="397">IF(AH129="","",$BN$3)</f>
        <v/>
      </c>
      <c r="AN129" s="44" t="str">
        <f t="shared" ref="AN129:AN134" si="398">IF(AH129="","",IF(AM129&lt;((AJ129-AI129)/(AL129-AI129)),AI129+SQRT(AM129*(AJ129-AI129)*(AL129-AI129)),AL129-SQRT(AL129^2-AM129*(AL129-AI129)*(AL129-AJ129)+(AJ129-AI129)*(AL129-AJ129)-2*AL129*AJ129+AJ129^2)))</f>
        <v/>
      </c>
      <c r="AO129" s="46"/>
      <c r="AP129" s="45"/>
      <c r="AQ129" s="45"/>
      <c r="AR129" s="45"/>
      <c r="AS129" s="42" t="str">
        <f t="shared" ref="AS129:AS134" si="399">IF(AO129="","",AP129*AR129)</f>
        <v/>
      </c>
      <c r="AT129" s="43" t="str">
        <f t="shared" ref="AT129:AT134" si="400">IF(AO129="","",$BN$3)</f>
        <v/>
      </c>
      <c r="AU129" s="44" t="str">
        <f t="shared" ref="AU129:AU134" si="401">IF(AO129="","",IF(AT129&lt;((AQ129-AP129)/(AS129-AP129)),AP129+SQRT(AT129*(AQ129-AP129)*(AS129-AP129)),AS129-SQRT(AS129^2-AT129*(AS129-AP129)*(AS129-AQ129)+(AQ129-AP129)*(AS129-AQ129)-2*AS129*AQ129+AQ129^2)))</f>
        <v/>
      </c>
      <c r="AV129" s="19"/>
      <c r="AW129" s="46"/>
      <c r="AX129" s="45"/>
      <c r="AY129" s="45"/>
      <c r="AZ129" s="45"/>
      <c r="BA129" s="42" t="str">
        <f t="shared" ref="BA129:BA134" si="402">IF(AW129="","",AX129*AZ129)</f>
        <v/>
      </c>
      <c r="BB129" s="43" t="str">
        <f t="shared" ref="BB129:BB134" si="403">IF(AW129="","",$BN$3)</f>
        <v/>
      </c>
      <c r="BC129" s="44" t="str">
        <f t="shared" ref="BC129:BC134" si="404">IF(AW129="","",IF(BB129&lt;((AY129-AX129)/(BA129-AX129)),AX129+SQRT(BB129*(AY129-AX129)*(BA129-AX129)),BA129-SQRT(BA129^2-BB129*(BA129-AX129)*(BA129-AY129)+(AY129-AX129)*(BA129-AY129)-2*BA129*AY129+AY129^2)))</f>
        <v/>
      </c>
      <c r="BD129" s="46"/>
      <c r="BE129" s="45"/>
      <c r="BF129" s="45"/>
      <c r="BG129" s="45"/>
      <c r="BH129" s="42" t="str">
        <f t="shared" ref="BH129:BH134" si="405">IF(BD129="","",BE129*BG129)</f>
        <v/>
      </c>
      <c r="BI129" s="43" t="str">
        <f t="shared" ref="BI129:BI134" si="406">IF(BD129="","",$BN$3)</f>
        <v/>
      </c>
      <c r="BJ129" s="44" t="str">
        <f t="shared" ref="BJ129:BJ134" si="407">IF(BD129="","",IF(BI129&lt;((BF129-BE129)/(BH129-BE129)),BE129+SQRT(BI129*(BF129-BE129)*(BH129-BE129)),BH129-SQRT(BH129^2-BI129*(BH129-BE129)*(BH129-BF129)+(BF129-BE129)*(BH129-BF129)-2*BH129*BF129+BF129^2)))</f>
        <v/>
      </c>
      <c r="BK129" s="19"/>
      <c r="BL129" s="19"/>
      <c r="BM129" s="19"/>
      <c r="BN129" s="19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</row>
    <row r="130" spans="1:241" s="13" customFormat="1" x14ac:dyDescent="0.15">
      <c r="A130" s="60"/>
      <c r="B130" s="3"/>
      <c r="C130" s="19"/>
      <c r="D130" s="46"/>
      <c r="E130" s="45"/>
      <c r="F130" s="45"/>
      <c r="G130" s="45"/>
      <c r="H130" s="42" t="str">
        <f t="shared" si="384"/>
        <v/>
      </c>
      <c r="I130" s="43" t="str">
        <f t="shared" si="385"/>
        <v/>
      </c>
      <c r="J130" s="44" t="str">
        <f t="shared" si="386"/>
        <v/>
      </c>
      <c r="K130" s="46"/>
      <c r="L130" s="45"/>
      <c r="M130" s="45"/>
      <c r="N130" s="45"/>
      <c r="O130" s="42" t="str">
        <f t="shared" si="387"/>
        <v/>
      </c>
      <c r="P130" s="43" t="str">
        <f t="shared" si="388"/>
        <v/>
      </c>
      <c r="Q130" s="44" t="str">
        <f t="shared" si="389"/>
        <v/>
      </c>
      <c r="R130" s="28"/>
      <c r="S130" s="46"/>
      <c r="T130" s="45"/>
      <c r="U130" s="45"/>
      <c r="V130" s="45"/>
      <c r="W130" s="42" t="str">
        <f t="shared" si="390"/>
        <v/>
      </c>
      <c r="X130" s="43" t="str">
        <f t="shared" si="391"/>
        <v/>
      </c>
      <c r="Y130" s="44" t="str">
        <f t="shared" si="392"/>
        <v/>
      </c>
      <c r="Z130" s="46"/>
      <c r="AA130" s="45"/>
      <c r="AB130" s="45"/>
      <c r="AC130" s="45"/>
      <c r="AD130" s="42" t="str">
        <f t="shared" si="393"/>
        <v/>
      </c>
      <c r="AE130" s="43" t="str">
        <f t="shared" si="394"/>
        <v/>
      </c>
      <c r="AF130" s="44" t="str">
        <f t="shared" si="395"/>
        <v/>
      </c>
      <c r="AG130" s="19"/>
      <c r="AH130" s="46"/>
      <c r="AI130" s="45"/>
      <c r="AJ130" s="45"/>
      <c r="AK130" s="45"/>
      <c r="AL130" s="42" t="str">
        <f t="shared" si="396"/>
        <v/>
      </c>
      <c r="AM130" s="43" t="str">
        <f t="shared" si="397"/>
        <v/>
      </c>
      <c r="AN130" s="44" t="str">
        <f t="shared" si="398"/>
        <v/>
      </c>
      <c r="AO130" s="46"/>
      <c r="AP130" s="45"/>
      <c r="AQ130" s="45"/>
      <c r="AR130" s="45"/>
      <c r="AS130" s="42" t="str">
        <f t="shared" si="399"/>
        <v/>
      </c>
      <c r="AT130" s="43" t="str">
        <f t="shared" si="400"/>
        <v/>
      </c>
      <c r="AU130" s="44" t="str">
        <f t="shared" si="401"/>
        <v/>
      </c>
      <c r="AV130" s="19"/>
      <c r="AW130" s="46"/>
      <c r="AX130" s="45"/>
      <c r="AY130" s="45"/>
      <c r="AZ130" s="45"/>
      <c r="BA130" s="42" t="str">
        <f t="shared" si="402"/>
        <v/>
      </c>
      <c r="BB130" s="43" t="str">
        <f t="shared" si="403"/>
        <v/>
      </c>
      <c r="BC130" s="44" t="str">
        <f t="shared" si="404"/>
        <v/>
      </c>
      <c r="BD130" s="46"/>
      <c r="BE130" s="45"/>
      <c r="BF130" s="45"/>
      <c r="BG130" s="45"/>
      <c r="BH130" s="42" t="str">
        <f t="shared" si="405"/>
        <v/>
      </c>
      <c r="BI130" s="43" t="str">
        <f t="shared" si="406"/>
        <v/>
      </c>
      <c r="BJ130" s="44" t="str">
        <f t="shared" si="407"/>
        <v/>
      </c>
      <c r="BK130" s="19"/>
      <c r="BL130" s="19"/>
      <c r="BM130" s="19"/>
      <c r="BN130" s="19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</row>
    <row r="131" spans="1:241" s="13" customFormat="1" x14ac:dyDescent="0.15">
      <c r="A131" s="60"/>
      <c r="B131" s="3"/>
      <c r="C131" s="19"/>
      <c r="D131" s="46"/>
      <c r="E131" s="45"/>
      <c r="F131" s="45"/>
      <c r="G131" s="45"/>
      <c r="H131" s="42" t="str">
        <f t="shared" si="384"/>
        <v/>
      </c>
      <c r="I131" s="43" t="str">
        <f t="shared" si="385"/>
        <v/>
      </c>
      <c r="J131" s="44" t="str">
        <f t="shared" si="386"/>
        <v/>
      </c>
      <c r="K131" s="46"/>
      <c r="L131" s="45"/>
      <c r="M131" s="45"/>
      <c r="N131" s="45"/>
      <c r="O131" s="42" t="str">
        <f t="shared" si="387"/>
        <v/>
      </c>
      <c r="P131" s="43" t="str">
        <f t="shared" si="388"/>
        <v/>
      </c>
      <c r="Q131" s="44" t="str">
        <f t="shared" si="389"/>
        <v/>
      </c>
      <c r="R131" s="28"/>
      <c r="S131" s="46"/>
      <c r="T131" s="45"/>
      <c r="U131" s="45"/>
      <c r="V131" s="45"/>
      <c r="W131" s="42" t="str">
        <f t="shared" si="390"/>
        <v/>
      </c>
      <c r="X131" s="43" t="str">
        <f t="shared" si="391"/>
        <v/>
      </c>
      <c r="Y131" s="44" t="str">
        <f t="shared" si="392"/>
        <v/>
      </c>
      <c r="Z131" s="46"/>
      <c r="AA131" s="45"/>
      <c r="AB131" s="45"/>
      <c r="AC131" s="45"/>
      <c r="AD131" s="42" t="str">
        <f t="shared" si="393"/>
        <v/>
      </c>
      <c r="AE131" s="43" t="str">
        <f t="shared" si="394"/>
        <v/>
      </c>
      <c r="AF131" s="44" t="str">
        <f t="shared" si="395"/>
        <v/>
      </c>
      <c r="AG131" s="19"/>
      <c r="AH131" s="46"/>
      <c r="AI131" s="45"/>
      <c r="AJ131" s="45"/>
      <c r="AK131" s="45"/>
      <c r="AL131" s="42" t="str">
        <f t="shared" si="396"/>
        <v/>
      </c>
      <c r="AM131" s="43" t="str">
        <f t="shared" si="397"/>
        <v/>
      </c>
      <c r="AN131" s="44" t="str">
        <f t="shared" si="398"/>
        <v/>
      </c>
      <c r="AO131" s="46"/>
      <c r="AP131" s="45"/>
      <c r="AQ131" s="45"/>
      <c r="AR131" s="45"/>
      <c r="AS131" s="42" t="str">
        <f t="shared" si="399"/>
        <v/>
      </c>
      <c r="AT131" s="43" t="str">
        <f t="shared" si="400"/>
        <v/>
      </c>
      <c r="AU131" s="44" t="str">
        <f t="shared" si="401"/>
        <v/>
      </c>
      <c r="AV131" s="19"/>
      <c r="AW131" s="46"/>
      <c r="AX131" s="45"/>
      <c r="AY131" s="45"/>
      <c r="AZ131" s="45"/>
      <c r="BA131" s="42" t="str">
        <f t="shared" si="402"/>
        <v/>
      </c>
      <c r="BB131" s="43" t="str">
        <f t="shared" si="403"/>
        <v/>
      </c>
      <c r="BC131" s="44" t="str">
        <f t="shared" si="404"/>
        <v/>
      </c>
      <c r="BD131" s="46"/>
      <c r="BE131" s="45"/>
      <c r="BF131" s="45"/>
      <c r="BG131" s="45"/>
      <c r="BH131" s="42" t="str">
        <f t="shared" si="405"/>
        <v/>
      </c>
      <c r="BI131" s="43" t="str">
        <f t="shared" si="406"/>
        <v/>
      </c>
      <c r="BJ131" s="44" t="str">
        <f t="shared" si="407"/>
        <v/>
      </c>
      <c r="BK131" s="19"/>
      <c r="BL131" s="19"/>
      <c r="BM131" s="19"/>
      <c r="BN131" s="19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</row>
    <row r="132" spans="1:241" s="13" customFormat="1" x14ac:dyDescent="0.15">
      <c r="A132" s="60"/>
      <c r="B132" s="3"/>
      <c r="C132" s="24"/>
      <c r="D132" s="46"/>
      <c r="E132" s="45"/>
      <c r="F132" s="45"/>
      <c r="G132" s="45"/>
      <c r="H132" s="42" t="str">
        <f t="shared" si="384"/>
        <v/>
      </c>
      <c r="I132" s="43" t="str">
        <f t="shared" si="385"/>
        <v/>
      </c>
      <c r="J132" s="44" t="str">
        <f t="shared" si="386"/>
        <v/>
      </c>
      <c r="K132" s="46"/>
      <c r="L132" s="45"/>
      <c r="M132" s="45"/>
      <c r="N132" s="45"/>
      <c r="O132" s="42" t="str">
        <f t="shared" si="387"/>
        <v/>
      </c>
      <c r="P132" s="43" t="str">
        <f t="shared" si="388"/>
        <v/>
      </c>
      <c r="Q132" s="44" t="str">
        <f t="shared" si="389"/>
        <v/>
      </c>
      <c r="R132" s="28"/>
      <c r="S132" s="46"/>
      <c r="T132" s="45"/>
      <c r="U132" s="45"/>
      <c r="V132" s="45"/>
      <c r="W132" s="42" t="str">
        <f t="shared" si="390"/>
        <v/>
      </c>
      <c r="X132" s="43" t="str">
        <f t="shared" si="391"/>
        <v/>
      </c>
      <c r="Y132" s="44" t="str">
        <f t="shared" si="392"/>
        <v/>
      </c>
      <c r="Z132" s="46"/>
      <c r="AA132" s="45"/>
      <c r="AB132" s="45"/>
      <c r="AC132" s="45"/>
      <c r="AD132" s="42" t="str">
        <f t="shared" si="393"/>
        <v/>
      </c>
      <c r="AE132" s="43" t="str">
        <f t="shared" si="394"/>
        <v/>
      </c>
      <c r="AF132" s="44" t="str">
        <f t="shared" si="395"/>
        <v/>
      </c>
      <c r="AG132" s="19"/>
      <c r="AH132" s="46"/>
      <c r="AI132" s="45"/>
      <c r="AJ132" s="45"/>
      <c r="AK132" s="45"/>
      <c r="AL132" s="42" t="str">
        <f t="shared" si="396"/>
        <v/>
      </c>
      <c r="AM132" s="43" t="str">
        <f t="shared" si="397"/>
        <v/>
      </c>
      <c r="AN132" s="44" t="str">
        <f t="shared" si="398"/>
        <v/>
      </c>
      <c r="AO132" s="46"/>
      <c r="AP132" s="45"/>
      <c r="AQ132" s="45"/>
      <c r="AR132" s="45"/>
      <c r="AS132" s="42" t="str">
        <f t="shared" si="399"/>
        <v/>
      </c>
      <c r="AT132" s="43" t="str">
        <f t="shared" si="400"/>
        <v/>
      </c>
      <c r="AU132" s="44" t="str">
        <f t="shared" si="401"/>
        <v/>
      </c>
      <c r="AV132" s="19"/>
      <c r="AW132" s="46"/>
      <c r="AX132" s="45"/>
      <c r="AY132" s="45"/>
      <c r="AZ132" s="45"/>
      <c r="BA132" s="42" t="str">
        <f t="shared" si="402"/>
        <v/>
      </c>
      <c r="BB132" s="43" t="str">
        <f t="shared" si="403"/>
        <v/>
      </c>
      <c r="BC132" s="44" t="str">
        <f t="shared" si="404"/>
        <v/>
      </c>
      <c r="BD132" s="46"/>
      <c r="BE132" s="45"/>
      <c r="BF132" s="45"/>
      <c r="BG132" s="45"/>
      <c r="BH132" s="42" t="str">
        <f t="shared" si="405"/>
        <v/>
      </c>
      <c r="BI132" s="43" t="str">
        <f t="shared" si="406"/>
        <v/>
      </c>
      <c r="BJ132" s="44" t="str">
        <f t="shared" si="407"/>
        <v/>
      </c>
      <c r="BK132" s="19"/>
      <c r="BL132" s="19"/>
      <c r="BM132" s="19"/>
      <c r="BN132" s="19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</row>
    <row r="133" spans="1:241" s="13" customFormat="1" x14ac:dyDescent="0.15">
      <c r="A133" s="60"/>
      <c r="B133" s="3"/>
      <c r="C133" s="24"/>
      <c r="D133" s="46"/>
      <c r="E133" s="45"/>
      <c r="F133" s="45"/>
      <c r="G133" s="45"/>
      <c r="H133" s="42" t="str">
        <f t="shared" si="384"/>
        <v/>
      </c>
      <c r="I133" s="43" t="str">
        <f t="shared" si="385"/>
        <v/>
      </c>
      <c r="J133" s="44" t="str">
        <f t="shared" si="386"/>
        <v/>
      </c>
      <c r="K133" s="46"/>
      <c r="L133" s="45"/>
      <c r="M133" s="45"/>
      <c r="N133" s="45"/>
      <c r="O133" s="42" t="str">
        <f t="shared" si="387"/>
        <v/>
      </c>
      <c r="P133" s="43" t="str">
        <f t="shared" si="388"/>
        <v/>
      </c>
      <c r="Q133" s="44" t="str">
        <f t="shared" si="389"/>
        <v/>
      </c>
      <c r="R133" s="28"/>
      <c r="S133" s="46"/>
      <c r="T133" s="45"/>
      <c r="U133" s="45"/>
      <c r="V133" s="45"/>
      <c r="W133" s="42" t="str">
        <f t="shared" si="390"/>
        <v/>
      </c>
      <c r="X133" s="43" t="str">
        <f t="shared" si="391"/>
        <v/>
      </c>
      <c r="Y133" s="44" t="str">
        <f t="shared" si="392"/>
        <v/>
      </c>
      <c r="Z133" s="46"/>
      <c r="AA133" s="45"/>
      <c r="AB133" s="45"/>
      <c r="AC133" s="45"/>
      <c r="AD133" s="42" t="str">
        <f t="shared" si="393"/>
        <v/>
      </c>
      <c r="AE133" s="43" t="str">
        <f t="shared" si="394"/>
        <v/>
      </c>
      <c r="AF133" s="44" t="str">
        <f t="shared" si="395"/>
        <v/>
      </c>
      <c r="AG133" s="19"/>
      <c r="AH133" s="46"/>
      <c r="AI133" s="45"/>
      <c r="AJ133" s="45"/>
      <c r="AK133" s="45"/>
      <c r="AL133" s="42" t="str">
        <f t="shared" si="396"/>
        <v/>
      </c>
      <c r="AM133" s="43" t="str">
        <f t="shared" si="397"/>
        <v/>
      </c>
      <c r="AN133" s="44" t="str">
        <f t="shared" si="398"/>
        <v/>
      </c>
      <c r="AO133" s="46"/>
      <c r="AP133" s="45"/>
      <c r="AQ133" s="45"/>
      <c r="AR133" s="45"/>
      <c r="AS133" s="42" t="str">
        <f t="shared" si="399"/>
        <v/>
      </c>
      <c r="AT133" s="43" t="str">
        <f t="shared" si="400"/>
        <v/>
      </c>
      <c r="AU133" s="44" t="str">
        <f t="shared" si="401"/>
        <v/>
      </c>
      <c r="AV133" s="19"/>
      <c r="AW133" s="46"/>
      <c r="AX133" s="45"/>
      <c r="AY133" s="45"/>
      <c r="AZ133" s="45"/>
      <c r="BA133" s="42" t="str">
        <f t="shared" si="402"/>
        <v/>
      </c>
      <c r="BB133" s="43" t="str">
        <f t="shared" si="403"/>
        <v/>
      </c>
      <c r="BC133" s="44" t="str">
        <f t="shared" si="404"/>
        <v/>
      </c>
      <c r="BD133" s="46"/>
      <c r="BE133" s="45"/>
      <c r="BF133" s="45"/>
      <c r="BG133" s="45"/>
      <c r="BH133" s="42" t="str">
        <f t="shared" si="405"/>
        <v/>
      </c>
      <c r="BI133" s="43" t="str">
        <f t="shared" si="406"/>
        <v/>
      </c>
      <c r="BJ133" s="44" t="str">
        <f t="shared" si="407"/>
        <v/>
      </c>
      <c r="BK133" s="19"/>
      <c r="BL133" s="19"/>
      <c r="BM133" s="19"/>
      <c r="BN133" s="19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</row>
    <row r="134" spans="1:241" s="13" customFormat="1" x14ac:dyDescent="0.15">
      <c r="A134" s="60"/>
      <c r="B134" s="8"/>
      <c r="C134" s="24"/>
      <c r="D134" s="46"/>
      <c r="E134" s="45"/>
      <c r="F134" s="45"/>
      <c r="G134" s="45"/>
      <c r="H134" s="42" t="str">
        <f t="shared" si="384"/>
        <v/>
      </c>
      <c r="I134" s="43" t="str">
        <f t="shared" si="385"/>
        <v/>
      </c>
      <c r="J134" s="44" t="str">
        <f t="shared" si="386"/>
        <v/>
      </c>
      <c r="K134" s="46"/>
      <c r="L134" s="45"/>
      <c r="M134" s="45"/>
      <c r="N134" s="45"/>
      <c r="O134" s="42" t="str">
        <f t="shared" si="387"/>
        <v/>
      </c>
      <c r="P134" s="43" t="str">
        <f t="shared" si="388"/>
        <v/>
      </c>
      <c r="Q134" s="44" t="str">
        <f t="shared" si="389"/>
        <v/>
      </c>
      <c r="R134" s="28"/>
      <c r="S134" s="46"/>
      <c r="T134" s="45"/>
      <c r="U134" s="45"/>
      <c r="V134" s="45"/>
      <c r="W134" s="42" t="str">
        <f t="shared" si="390"/>
        <v/>
      </c>
      <c r="X134" s="43" t="str">
        <f t="shared" si="391"/>
        <v/>
      </c>
      <c r="Y134" s="44" t="str">
        <f t="shared" si="392"/>
        <v/>
      </c>
      <c r="Z134" s="46"/>
      <c r="AA134" s="45"/>
      <c r="AB134" s="45"/>
      <c r="AC134" s="45"/>
      <c r="AD134" s="42" t="str">
        <f t="shared" si="393"/>
        <v/>
      </c>
      <c r="AE134" s="43" t="str">
        <f t="shared" si="394"/>
        <v/>
      </c>
      <c r="AF134" s="44" t="str">
        <f t="shared" si="395"/>
        <v/>
      </c>
      <c r="AG134" s="19"/>
      <c r="AH134" s="46"/>
      <c r="AI134" s="45"/>
      <c r="AJ134" s="45"/>
      <c r="AK134" s="45"/>
      <c r="AL134" s="42" t="str">
        <f t="shared" si="396"/>
        <v/>
      </c>
      <c r="AM134" s="43" t="str">
        <f t="shared" si="397"/>
        <v/>
      </c>
      <c r="AN134" s="44" t="str">
        <f t="shared" si="398"/>
        <v/>
      </c>
      <c r="AO134" s="46"/>
      <c r="AP134" s="45"/>
      <c r="AQ134" s="45"/>
      <c r="AR134" s="45"/>
      <c r="AS134" s="42" t="str">
        <f t="shared" si="399"/>
        <v/>
      </c>
      <c r="AT134" s="43" t="str">
        <f t="shared" si="400"/>
        <v/>
      </c>
      <c r="AU134" s="44" t="str">
        <f t="shared" si="401"/>
        <v/>
      </c>
      <c r="AV134" s="24"/>
      <c r="AW134" s="46"/>
      <c r="AX134" s="45"/>
      <c r="AY134" s="45"/>
      <c r="AZ134" s="45"/>
      <c r="BA134" s="42" t="str">
        <f t="shared" si="402"/>
        <v/>
      </c>
      <c r="BB134" s="43" t="str">
        <f t="shared" si="403"/>
        <v/>
      </c>
      <c r="BC134" s="44" t="str">
        <f t="shared" si="404"/>
        <v/>
      </c>
      <c r="BD134" s="46"/>
      <c r="BE134" s="45"/>
      <c r="BF134" s="45"/>
      <c r="BG134" s="45"/>
      <c r="BH134" s="42" t="str">
        <f t="shared" si="405"/>
        <v/>
      </c>
      <c r="BI134" s="43" t="str">
        <f t="shared" si="406"/>
        <v/>
      </c>
      <c r="BJ134" s="44" t="str">
        <f t="shared" si="407"/>
        <v/>
      </c>
      <c r="BK134" s="24"/>
      <c r="BL134" s="19"/>
      <c r="BM134" s="19"/>
      <c r="BN134" s="19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</row>
    <row r="135" spans="1:241" s="13" customFormat="1" x14ac:dyDescent="0.15">
      <c r="A135" s="60"/>
      <c r="B135" s="16" t="s">
        <v>64</v>
      </c>
      <c r="C135" s="25"/>
      <c r="D135" s="50"/>
      <c r="E135" s="51"/>
      <c r="F135" s="51"/>
      <c r="G135" s="51"/>
      <c r="H135" s="51"/>
      <c r="I135" s="52">
        <f>IF(COUNT(I125:I134)=0,"0",SUM(I125:I134)/COUNT(I125:I134))</f>
        <v>0.80000000000000016</v>
      </c>
      <c r="J135" s="53">
        <f>SUM(J125:J134)</f>
        <v>381.68939170645433</v>
      </c>
      <c r="K135" s="50"/>
      <c r="L135" s="51"/>
      <c r="M135" s="51"/>
      <c r="N135" s="51"/>
      <c r="O135" s="51"/>
      <c r="P135" s="52" t="str">
        <f>IF(COUNT(P125:P134)=0,"0",SUM(P125:P134)/COUNT(P125:P134))</f>
        <v>0</v>
      </c>
      <c r="Q135" s="53">
        <f>SUM(Q125:Q134)</f>
        <v>0</v>
      </c>
      <c r="R135" s="28"/>
      <c r="S135" s="50"/>
      <c r="T135" s="51"/>
      <c r="U135" s="51"/>
      <c r="V135" s="51"/>
      <c r="W135" s="51"/>
      <c r="X135" s="52" t="str">
        <f>IF(COUNT(X125:X134)=0,"",SUM(X125:X134)/COUNT(X125:X134))</f>
        <v/>
      </c>
      <c r="Y135" s="53">
        <f>SUM(Y125:Y134)</f>
        <v>0</v>
      </c>
      <c r="Z135" s="50"/>
      <c r="AA135" s="51"/>
      <c r="AB135" s="51"/>
      <c r="AC135" s="51"/>
      <c r="AD135" s="51"/>
      <c r="AE135" s="52" t="str">
        <f>IF(COUNT(AE125:AE134)=0,"",SUM(AE125:AE134)/COUNT(AE125:AE134))</f>
        <v/>
      </c>
      <c r="AF135" s="53">
        <f>SUM(AF125:AF134)</f>
        <v>0</v>
      </c>
      <c r="AG135" s="25"/>
      <c r="AH135" s="50"/>
      <c r="AI135" s="51"/>
      <c r="AJ135" s="51"/>
      <c r="AK135" s="51"/>
      <c r="AL135" s="51"/>
      <c r="AM135" s="52" t="str">
        <f>IF(COUNT(AM125:AM134)=0,"",SUM(AM125:AM134)/COUNT(AM125:AM134))</f>
        <v/>
      </c>
      <c r="AN135" s="53">
        <f>SUM(AN125:AN134)</f>
        <v>0</v>
      </c>
      <c r="AO135" s="50"/>
      <c r="AP135" s="51"/>
      <c r="AQ135" s="51"/>
      <c r="AR135" s="51"/>
      <c r="AS135" s="51"/>
      <c r="AT135" s="52" t="str">
        <f>IF(COUNT(AT125:AT134)=0,"",SUM(AT125:AT134)/COUNT(AT125:AT134))</f>
        <v/>
      </c>
      <c r="AU135" s="53">
        <f>SUM(AU125:AU134)</f>
        <v>0</v>
      </c>
      <c r="AV135" s="25"/>
      <c r="AW135" s="50"/>
      <c r="AX135" s="51"/>
      <c r="AY135" s="51"/>
      <c r="AZ135" s="51"/>
      <c r="BA135" s="51"/>
      <c r="BB135" s="52" t="str">
        <f>IF(COUNT(BB125:BB134)=0,"",SUM(BB125:BB134)/COUNT(BB125:BB134))</f>
        <v/>
      </c>
      <c r="BC135" s="53">
        <f>SUM(BC125:BC134)</f>
        <v>0</v>
      </c>
      <c r="BD135" s="50"/>
      <c r="BE135" s="51"/>
      <c r="BF135" s="51"/>
      <c r="BG135" s="51"/>
      <c r="BH135" s="51"/>
      <c r="BI135" s="52" t="str">
        <f>IF(COUNT(BI125:BI134)=0,"",SUM(BI125:BI134)/COUNT(BI125:BI134))</f>
        <v/>
      </c>
      <c r="BJ135" s="53">
        <f>SUM(BJ125:BJ134)</f>
        <v>0</v>
      </c>
      <c r="BK135" s="25"/>
      <c r="BL135" s="19"/>
      <c r="BM135" s="19"/>
      <c r="BN135" s="19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</row>
    <row r="136" spans="1:241" x14ac:dyDescent="0.15">
      <c r="BL136" s="19"/>
      <c r="BM136" s="19"/>
      <c r="BN136" s="19"/>
    </row>
    <row r="137" spans="1:241" s="13" customFormat="1" x14ac:dyDescent="0.15">
      <c r="A137" s="60" t="s">
        <v>55</v>
      </c>
      <c r="B137" s="14"/>
      <c r="C137" s="23"/>
      <c r="D137" s="9"/>
      <c r="E137" s="10" t="s">
        <v>48</v>
      </c>
      <c r="F137" s="10" t="s">
        <v>49</v>
      </c>
      <c r="G137" s="10" t="s">
        <v>5</v>
      </c>
      <c r="H137" s="10" t="s">
        <v>4</v>
      </c>
      <c r="I137" s="10" t="s">
        <v>6</v>
      </c>
      <c r="J137" s="11" t="s">
        <v>50</v>
      </c>
      <c r="K137" s="9"/>
      <c r="L137" s="10" t="s">
        <v>48</v>
      </c>
      <c r="M137" s="10" t="s">
        <v>49</v>
      </c>
      <c r="N137" s="10" t="s">
        <v>5</v>
      </c>
      <c r="O137" s="10" t="s">
        <v>4</v>
      </c>
      <c r="P137" s="10" t="s">
        <v>6</v>
      </c>
      <c r="Q137" s="11" t="s">
        <v>50</v>
      </c>
      <c r="R137" s="28"/>
      <c r="S137" s="9"/>
      <c r="T137" s="10" t="s">
        <v>48</v>
      </c>
      <c r="U137" s="10" t="s">
        <v>49</v>
      </c>
      <c r="V137" s="10" t="s">
        <v>5</v>
      </c>
      <c r="W137" s="10" t="s">
        <v>4</v>
      </c>
      <c r="X137" s="10" t="s">
        <v>6</v>
      </c>
      <c r="Y137" s="11" t="s">
        <v>50</v>
      </c>
      <c r="Z137" s="9"/>
      <c r="AA137" s="10" t="s">
        <v>48</v>
      </c>
      <c r="AB137" s="10" t="s">
        <v>49</v>
      </c>
      <c r="AC137" s="10" t="s">
        <v>5</v>
      </c>
      <c r="AD137" s="10" t="s">
        <v>4</v>
      </c>
      <c r="AE137" s="10" t="s">
        <v>6</v>
      </c>
      <c r="AF137" s="11" t="s">
        <v>50</v>
      </c>
      <c r="AG137" s="23"/>
      <c r="AH137" s="9"/>
      <c r="AI137" s="10" t="s">
        <v>48</v>
      </c>
      <c r="AJ137" s="10" t="s">
        <v>49</v>
      </c>
      <c r="AK137" s="10" t="s">
        <v>5</v>
      </c>
      <c r="AL137" s="10" t="s">
        <v>4</v>
      </c>
      <c r="AM137" s="10" t="s">
        <v>6</v>
      </c>
      <c r="AN137" s="11" t="s">
        <v>50</v>
      </c>
      <c r="AO137" s="9"/>
      <c r="AP137" s="10" t="s">
        <v>48</v>
      </c>
      <c r="AQ137" s="10" t="s">
        <v>49</v>
      </c>
      <c r="AR137" s="10" t="s">
        <v>5</v>
      </c>
      <c r="AS137" s="10" t="s">
        <v>4</v>
      </c>
      <c r="AT137" s="10" t="s">
        <v>6</v>
      </c>
      <c r="AU137" s="11" t="s">
        <v>50</v>
      </c>
      <c r="AV137" s="23"/>
      <c r="AW137" s="9"/>
      <c r="AX137" s="10" t="s">
        <v>48</v>
      </c>
      <c r="AY137" s="10" t="s">
        <v>49</v>
      </c>
      <c r="AZ137" s="10" t="s">
        <v>5</v>
      </c>
      <c r="BA137" s="10" t="s">
        <v>4</v>
      </c>
      <c r="BB137" s="10" t="s">
        <v>6</v>
      </c>
      <c r="BC137" s="11" t="s">
        <v>50</v>
      </c>
      <c r="BD137" s="9"/>
      <c r="BE137" s="10" t="s">
        <v>48</v>
      </c>
      <c r="BF137" s="10" t="s">
        <v>49</v>
      </c>
      <c r="BG137" s="10" t="s">
        <v>5</v>
      </c>
      <c r="BH137" s="10" t="s">
        <v>4</v>
      </c>
      <c r="BI137" s="10" t="s">
        <v>6</v>
      </c>
      <c r="BJ137" s="11" t="s">
        <v>50</v>
      </c>
      <c r="BK137" s="23"/>
      <c r="BL137" s="32"/>
      <c r="BM137" s="32"/>
      <c r="BN137" s="32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</row>
    <row r="138" spans="1:241" s="13" customFormat="1" x14ac:dyDescent="0.15">
      <c r="A138" s="60"/>
      <c r="B138" s="3" t="s">
        <v>123</v>
      </c>
      <c r="C138" s="19"/>
      <c r="D138" s="46" t="s">
        <v>14</v>
      </c>
      <c r="E138" s="45">
        <v>16</v>
      </c>
      <c r="F138" s="45">
        <v>24</v>
      </c>
      <c r="G138" s="45">
        <v>6</v>
      </c>
      <c r="H138" s="42">
        <f>IF(D138="","",E138*G138)</f>
        <v>96</v>
      </c>
      <c r="I138" s="43">
        <f>IF(D138="","",$BN$3)</f>
        <v>0.8</v>
      </c>
      <c r="J138" s="44">
        <f>IF(D138="","",IF(I138&lt;((F138-E138)/(H138-E138)),E138+SQRT(I138*(F138-E138)*(H138-E138)),H138-SQRT(H138^2-I138*(H138-E138)*(H138-F138)+(F138-E138)*(H138-F138)-2*H138*F138+F138^2)))</f>
        <v>62.058874503045722</v>
      </c>
      <c r="K138" s="46"/>
      <c r="L138" s="45"/>
      <c r="M138" s="45"/>
      <c r="N138" s="45"/>
      <c r="O138" s="42" t="str">
        <f>IF(K138="","",L138*N138)</f>
        <v/>
      </c>
      <c r="P138" s="43" t="str">
        <f>IF(K138="","",$BN$3)</f>
        <v/>
      </c>
      <c r="Q138" s="44" t="str">
        <f>IF(K138="","",IF(P138&lt;((M138-L138)/(O138-L138)),L138+SQRT(P138*(M138-L138)*(O138-L138)),O138-SQRT(O138^2-P138*(O138-L138)*(O138-M138)+(M138-L138)*(O138-M138)-2*O138*M138+M138^2)))</f>
        <v/>
      </c>
      <c r="R138" s="28"/>
      <c r="S138" s="46"/>
      <c r="T138" s="45"/>
      <c r="U138" s="45"/>
      <c r="V138" s="45"/>
      <c r="W138" s="42" t="str">
        <f>IF(S138="","",T138*V138)</f>
        <v/>
      </c>
      <c r="X138" s="43" t="str">
        <f>IF(S138="","",$BN$3)</f>
        <v/>
      </c>
      <c r="Y138" s="44" t="str">
        <f>IF(S138="","",IF(X138&lt;((U138-T138)/(W138-T138)),T138+SQRT(X138*(U138-T138)*(W138-T138)),W138-SQRT(W138^2-X138*(W138-T138)*(W138-U138)+(U138-T138)*(W138-U138)-2*W138*U138+U138^2)))</f>
        <v/>
      </c>
      <c r="Z138" s="46"/>
      <c r="AA138" s="45"/>
      <c r="AB138" s="45"/>
      <c r="AC138" s="45"/>
      <c r="AD138" s="42" t="str">
        <f>IF(Z138="","",AA138*AC138)</f>
        <v/>
      </c>
      <c r="AE138" s="43" t="str">
        <f>IF(Z138="","",$BN$3)</f>
        <v/>
      </c>
      <c r="AF138" s="44" t="str">
        <f>IF(Z138="","",IF(AE138&lt;((AB138-AA138)/(AD138-AA138)),AA138+SQRT(AE138*(AB138-AA138)*(AD138-AA138)),AD138-SQRT(AD138^2-AE138*(AD138-AA138)*(AD138-AB138)+(AB138-AA138)*(AD138-AB138)-2*AD138*AB138+AB138^2)))</f>
        <v/>
      </c>
      <c r="AG138" s="19"/>
      <c r="AH138" s="46"/>
      <c r="AI138" s="45"/>
      <c r="AJ138" s="45"/>
      <c r="AK138" s="45"/>
      <c r="AL138" s="42" t="str">
        <f>IF(AH138="","",AI138*AK138)</f>
        <v/>
      </c>
      <c r="AM138" s="43" t="str">
        <f>IF(AH138="","",$BN$3)</f>
        <v/>
      </c>
      <c r="AN138" s="44" t="str">
        <f>IF(AH138="","",IF(AM138&lt;((AJ138-AI138)/(AL138-AI138)),AI138+SQRT(AM138*(AJ138-AI138)*(AL138-AI138)),AL138-SQRT(AL138^2-AM138*(AL138-AI138)*(AL138-AJ138)+(AJ138-AI138)*(AL138-AJ138)-2*AL138*AJ138+AJ138^2)))</f>
        <v/>
      </c>
      <c r="AO138" s="46"/>
      <c r="AP138" s="45"/>
      <c r="AQ138" s="45"/>
      <c r="AR138" s="45"/>
      <c r="AS138" s="42" t="str">
        <f>IF(AO138="","",AP138*AR138)</f>
        <v/>
      </c>
      <c r="AT138" s="43" t="str">
        <f>IF(AO138="","",$BN$3)</f>
        <v/>
      </c>
      <c r="AU138" s="44" t="str">
        <f>IF(AO138="","",IF(AT138&lt;((AQ138-AP138)/(AS138-AP138)),AP138+SQRT(AT138*(AQ138-AP138)*(AS138-AP138)),AS138-SQRT(AS138^2-AT138*(AS138-AP138)*(AS138-AQ138)+(AQ138-AP138)*(AS138-AQ138)-2*AS138*AQ138+AQ138^2)))</f>
        <v/>
      </c>
      <c r="AV138" s="19"/>
      <c r="AW138" s="46"/>
      <c r="AX138" s="45"/>
      <c r="AY138" s="45"/>
      <c r="AZ138" s="45"/>
      <c r="BA138" s="42" t="str">
        <f>IF(AW138="","",AX138*AZ138)</f>
        <v/>
      </c>
      <c r="BB138" s="43" t="str">
        <f>IF(AW138="","",$BN$3)</f>
        <v/>
      </c>
      <c r="BC138" s="44" t="str">
        <f>IF(AW138="","",IF(BB138&lt;((AY138-AX138)/(BA138-AX138)),AX138+SQRT(BB138*(AY138-AX138)*(BA138-AX138)),BA138-SQRT(BA138^2-BB138*(BA138-AX138)*(BA138-AY138)+(AY138-AX138)*(BA138-AY138)-2*BA138*AY138+AY138^2)))</f>
        <v/>
      </c>
      <c r="BD138" s="46"/>
      <c r="BE138" s="45"/>
      <c r="BF138" s="45"/>
      <c r="BG138" s="45"/>
      <c r="BH138" s="42" t="str">
        <f>IF(BD138="","",BE138*BG138)</f>
        <v/>
      </c>
      <c r="BI138" s="43" t="str">
        <f>IF(BD138="","",$BN$3)</f>
        <v/>
      </c>
      <c r="BJ138" s="44" t="str">
        <f>IF(BD138="","",IF(BI138&lt;((BF138-BE138)/(BH138-BE138)),BE138+SQRT(BI138*(BF138-BE138)*(BH138-BE138)),BH138-SQRT(BH138^2-BI138*(BH138-BE138)*(BH138-BF138)+(BF138-BE138)*(BH138-BF138)-2*BH138*BF138+BF138^2)))</f>
        <v/>
      </c>
      <c r="BK138" s="19"/>
      <c r="BL138" s="19"/>
      <c r="BM138" s="19"/>
      <c r="BN138" s="19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</row>
    <row r="139" spans="1:241" s="13" customFormat="1" x14ac:dyDescent="0.15">
      <c r="A139" s="60"/>
      <c r="B139" s="3" t="s">
        <v>124</v>
      </c>
      <c r="C139" s="19"/>
      <c r="D139" s="46" t="s">
        <v>14</v>
      </c>
      <c r="E139" s="45">
        <v>24</v>
      </c>
      <c r="F139" s="45">
        <v>48</v>
      </c>
      <c r="G139" s="45">
        <v>5</v>
      </c>
      <c r="H139" s="42">
        <f t="shared" ref="H139" si="408">IF(D139="","",E139*G139)</f>
        <v>120</v>
      </c>
      <c r="I139" s="43">
        <f t="shared" ref="I139" si="409">IF(D139="","",$BN$3)</f>
        <v>0.8</v>
      </c>
      <c r="J139" s="44">
        <f t="shared" ref="J139" si="410">IF(D139="","",IF(I139&lt;((F139-E139)/(H139-E139)),E139+SQRT(I139*(F139-E139)*(H139-E139)),H139-SQRT(H139^2-I139*(H139-E139)*(H139-F139)+(F139-E139)*(H139-F139)-2*H139*F139+F139^2)))</f>
        <v>82.819359876408811</v>
      </c>
      <c r="K139" s="46"/>
      <c r="L139" s="45"/>
      <c r="M139" s="45"/>
      <c r="N139" s="45"/>
      <c r="O139" s="42" t="str">
        <f t="shared" ref="O139" si="411">IF(K139="","",L139*N139)</f>
        <v/>
      </c>
      <c r="P139" s="43" t="str">
        <f t="shared" ref="P139" si="412">IF(K139="","",$BN$3)</f>
        <v/>
      </c>
      <c r="Q139" s="44" t="str">
        <f t="shared" ref="Q139" si="413">IF(K139="","",IF(P139&lt;((M139-L139)/(O139-L139)),L139+SQRT(P139*(M139-L139)*(O139-L139)),O139-SQRT(O139^2-P139*(O139-L139)*(O139-M139)+(M139-L139)*(O139-M139)-2*O139*M139+M139^2)))</f>
        <v/>
      </c>
      <c r="R139" s="28"/>
      <c r="S139" s="46"/>
      <c r="T139" s="45"/>
      <c r="U139" s="45"/>
      <c r="V139" s="45"/>
      <c r="W139" s="42" t="str">
        <f t="shared" ref="W139" si="414">IF(S139="","",T139*V139)</f>
        <v/>
      </c>
      <c r="X139" s="43" t="str">
        <f t="shared" ref="X139" si="415">IF(S139="","",$BN$3)</f>
        <v/>
      </c>
      <c r="Y139" s="44" t="str">
        <f t="shared" ref="Y139" si="416">IF(S139="","",IF(X139&lt;((U139-T139)/(W139-T139)),T139+SQRT(X139*(U139-T139)*(W139-T139)),W139-SQRT(W139^2-X139*(W139-T139)*(W139-U139)+(U139-T139)*(W139-U139)-2*W139*U139+U139^2)))</f>
        <v/>
      </c>
      <c r="Z139" s="46"/>
      <c r="AA139" s="45"/>
      <c r="AB139" s="45"/>
      <c r="AC139" s="45"/>
      <c r="AD139" s="42" t="str">
        <f t="shared" ref="AD139" si="417">IF(Z139="","",AA139*AC139)</f>
        <v/>
      </c>
      <c r="AE139" s="43" t="str">
        <f t="shared" ref="AE139" si="418">IF(Z139="","",$BN$3)</f>
        <v/>
      </c>
      <c r="AF139" s="44" t="str">
        <f t="shared" ref="AF139" si="419">IF(Z139="","",IF(AE139&lt;((AB139-AA139)/(AD139-AA139)),AA139+SQRT(AE139*(AB139-AA139)*(AD139-AA139)),AD139-SQRT(AD139^2-AE139*(AD139-AA139)*(AD139-AB139)+(AB139-AA139)*(AD139-AB139)-2*AD139*AB139+AB139^2)))</f>
        <v/>
      </c>
      <c r="AG139" s="19"/>
      <c r="AH139" s="46"/>
      <c r="AI139" s="45"/>
      <c r="AJ139" s="45"/>
      <c r="AK139" s="45"/>
      <c r="AL139" s="42" t="str">
        <f t="shared" ref="AL139" si="420">IF(AH139="","",AI139*AK139)</f>
        <v/>
      </c>
      <c r="AM139" s="43" t="str">
        <f t="shared" ref="AM139" si="421">IF(AH139="","",$BN$3)</f>
        <v/>
      </c>
      <c r="AN139" s="44" t="str">
        <f t="shared" ref="AN139" si="422">IF(AH139="","",IF(AM139&lt;((AJ139-AI139)/(AL139-AI139)),AI139+SQRT(AM139*(AJ139-AI139)*(AL139-AI139)),AL139-SQRT(AL139^2-AM139*(AL139-AI139)*(AL139-AJ139)+(AJ139-AI139)*(AL139-AJ139)-2*AL139*AJ139+AJ139^2)))</f>
        <v/>
      </c>
      <c r="AO139" s="46"/>
      <c r="AP139" s="45"/>
      <c r="AQ139" s="45"/>
      <c r="AR139" s="45"/>
      <c r="AS139" s="42" t="str">
        <f t="shared" ref="AS139" si="423">IF(AO139="","",AP139*AR139)</f>
        <v/>
      </c>
      <c r="AT139" s="43" t="str">
        <f t="shared" ref="AT139" si="424">IF(AO139="","",$BN$3)</f>
        <v/>
      </c>
      <c r="AU139" s="44" t="str">
        <f t="shared" ref="AU139" si="425">IF(AO139="","",IF(AT139&lt;((AQ139-AP139)/(AS139-AP139)),AP139+SQRT(AT139*(AQ139-AP139)*(AS139-AP139)),AS139-SQRT(AS139^2-AT139*(AS139-AP139)*(AS139-AQ139)+(AQ139-AP139)*(AS139-AQ139)-2*AS139*AQ139+AQ139^2)))</f>
        <v/>
      </c>
      <c r="AV139" s="19"/>
      <c r="AW139" s="46"/>
      <c r="AX139" s="45"/>
      <c r="AY139" s="45"/>
      <c r="AZ139" s="45"/>
      <c r="BA139" s="42" t="str">
        <f t="shared" ref="BA139" si="426">IF(AW139="","",AX139*AZ139)</f>
        <v/>
      </c>
      <c r="BB139" s="43" t="str">
        <f t="shared" ref="BB139" si="427">IF(AW139="","",$BN$3)</f>
        <v/>
      </c>
      <c r="BC139" s="44" t="str">
        <f t="shared" ref="BC139" si="428">IF(AW139="","",IF(BB139&lt;((AY139-AX139)/(BA139-AX139)),AX139+SQRT(BB139*(AY139-AX139)*(BA139-AX139)),BA139-SQRT(BA139^2-BB139*(BA139-AX139)*(BA139-AY139)+(AY139-AX139)*(BA139-AY139)-2*BA139*AY139+AY139^2)))</f>
        <v/>
      </c>
      <c r="BD139" s="46"/>
      <c r="BE139" s="45"/>
      <c r="BF139" s="45"/>
      <c r="BG139" s="45"/>
      <c r="BH139" s="42" t="str">
        <f t="shared" ref="BH139" si="429">IF(BD139="","",BE139*BG139)</f>
        <v/>
      </c>
      <c r="BI139" s="43" t="str">
        <f t="shared" ref="BI139" si="430">IF(BD139="","",$BN$3)</f>
        <v/>
      </c>
      <c r="BJ139" s="44" t="str">
        <f t="shared" ref="BJ139" si="431">IF(BD139="","",IF(BI139&lt;((BF139-BE139)/(BH139-BE139)),BE139+SQRT(BI139*(BF139-BE139)*(BH139-BE139)),BH139-SQRT(BH139^2-BI139*(BH139-BE139)*(BH139-BF139)+(BF139-BE139)*(BH139-BF139)-2*BH139*BF139+BF139^2)))</f>
        <v/>
      </c>
      <c r="BK139" s="19"/>
      <c r="BL139" s="19"/>
      <c r="BM139" s="19"/>
      <c r="BN139" s="19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</row>
    <row r="140" spans="1:241" s="13" customFormat="1" x14ac:dyDescent="0.15">
      <c r="A140" s="60"/>
      <c r="B140" s="3" t="s">
        <v>125</v>
      </c>
      <c r="C140" s="19"/>
      <c r="D140" s="46"/>
      <c r="E140" s="45"/>
      <c r="F140" s="45"/>
      <c r="G140" s="45"/>
      <c r="H140" s="42" t="str">
        <f>IF(D140="","",E140*G140)</f>
        <v/>
      </c>
      <c r="I140" s="43" t="str">
        <f>IF(D140="","",$BN$3)</f>
        <v/>
      </c>
      <c r="J140" s="44" t="str">
        <f>IF(D140="","",IF(I140&lt;((F140-E140)/(H140-E140)),E140+SQRT(I140*(F140-E140)*(H140-E140)),H140-SQRT(H140^2-I140*(H140-E140)*(H140-F140)+(F140-E140)*(H140-F140)-2*H140*F140+F140^2)))</f>
        <v/>
      </c>
      <c r="K140" s="46"/>
      <c r="L140" s="45"/>
      <c r="M140" s="45"/>
      <c r="N140" s="45"/>
      <c r="O140" s="42" t="str">
        <f>IF(K140="","",L140*N140)</f>
        <v/>
      </c>
      <c r="P140" s="43" t="str">
        <f>IF(K140="","",$BN$3)</f>
        <v/>
      </c>
      <c r="Q140" s="44" t="str">
        <f>IF(K140="","",IF(P140&lt;((M140-L140)/(O140-L140)),L140+SQRT(P140*(M140-L140)*(O140-L140)),O140-SQRT(O140^2-P140*(O140-L140)*(O140-M140)+(M140-L140)*(O140-M140)-2*O140*M140+M140^2)))</f>
        <v/>
      </c>
      <c r="R140" s="28"/>
      <c r="S140" s="46"/>
      <c r="T140" s="45"/>
      <c r="U140" s="45"/>
      <c r="V140" s="45"/>
      <c r="W140" s="42" t="str">
        <f>IF(S140="","",T140*V140)</f>
        <v/>
      </c>
      <c r="X140" s="43" t="str">
        <f>IF(S140="","",$BN$3)</f>
        <v/>
      </c>
      <c r="Y140" s="44" t="str">
        <f>IF(S140="","",IF(X140&lt;((U140-T140)/(W140-T140)),T140+SQRT(X140*(U140-T140)*(W140-T140)),W140-SQRT(W140^2-X140*(W140-T140)*(W140-U140)+(U140-T140)*(W140-U140)-2*W140*U140+U140^2)))</f>
        <v/>
      </c>
      <c r="Z140" s="46"/>
      <c r="AA140" s="45"/>
      <c r="AB140" s="45"/>
      <c r="AC140" s="45"/>
      <c r="AD140" s="42" t="str">
        <f>IF(Z140="","",AA140*AC140)</f>
        <v/>
      </c>
      <c r="AE140" s="43" t="str">
        <f>IF(Z140="","",$BN$3)</f>
        <v/>
      </c>
      <c r="AF140" s="44" t="str">
        <f>IF(Z140="","",IF(AE140&lt;((AB140-AA140)/(AD140-AA140)),AA140+SQRT(AE140*(AB140-AA140)*(AD140-AA140)),AD140-SQRT(AD140^2-AE140*(AD140-AA140)*(AD140-AB140)+(AB140-AA140)*(AD140-AB140)-2*AD140*AB140+AB140^2)))</f>
        <v/>
      </c>
      <c r="AG140" s="19"/>
      <c r="AH140" s="46"/>
      <c r="AI140" s="45"/>
      <c r="AJ140" s="45"/>
      <c r="AK140" s="45"/>
      <c r="AL140" s="42" t="str">
        <f>IF(AH140="","",AI140*AK140)</f>
        <v/>
      </c>
      <c r="AM140" s="43" t="str">
        <f>IF(AH140="","",$BN$3)</f>
        <v/>
      </c>
      <c r="AN140" s="44" t="str">
        <f>IF(AH140="","",IF(AM140&lt;((AJ140-AI140)/(AL140-AI140)),AI140+SQRT(AM140*(AJ140-AI140)*(AL140-AI140)),AL140-SQRT(AL140^2-AM140*(AL140-AI140)*(AL140-AJ140)+(AJ140-AI140)*(AL140-AJ140)-2*AL140*AJ140+AJ140^2)))</f>
        <v/>
      </c>
      <c r="AO140" s="46"/>
      <c r="AP140" s="45"/>
      <c r="AQ140" s="45"/>
      <c r="AR140" s="45"/>
      <c r="AS140" s="42" t="str">
        <f>IF(AO140="","",AP140*AR140)</f>
        <v/>
      </c>
      <c r="AT140" s="43" t="str">
        <f>IF(AO140="","",$BN$3)</f>
        <v/>
      </c>
      <c r="AU140" s="44" t="str">
        <f>IF(AO140="","",IF(AT140&lt;((AQ140-AP140)/(AS140-AP140)),AP140+SQRT(AT140*(AQ140-AP140)*(AS140-AP140)),AS140-SQRT(AS140^2-AT140*(AS140-AP140)*(AS140-AQ140)+(AQ140-AP140)*(AS140-AQ140)-2*AS140*AQ140+AQ140^2)))</f>
        <v/>
      </c>
      <c r="AV140" s="19"/>
      <c r="AW140" s="46"/>
      <c r="AX140" s="45"/>
      <c r="AY140" s="45"/>
      <c r="AZ140" s="45"/>
      <c r="BA140" s="42" t="str">
        <f>IF(AW140="","",AX140*AZ140)</f>
        <v/>
      </c>
      <c r="BB140" s="43" t="str">
        <f>IF(AW140="","",$BN$3)</f>
        <v/>
      </c>
      <c r="BC140" s="44" t="str">
        <f>IF(AW140="","",IF(BB140&lt;((AY140-AX140)/(BA140-AX140)),AX140+SQRT(BB140*(AY140-AX140)*(BA140-AX140)),BA140-SQRT(BA140^2-BB140*(BA140-AX140)*(BA140-AY140)+(AY140-AX140)*(BA140-AY140)-2*BA140*AY140+AY140^2)))</f>
        <v/>
      </c>
      <c r="BD140" s="46"/>
      <c r="BE140" s="45"/>
      <c r="BF140" s="45"/>
      <c r="BG140" s="45"/>
      <c r="BH140" s="42" t="str">
        <f>IF(BD140="","",BE140*BG140)</f>
        <v/>
      </c>
      <c r="BI140" s="43" t="str">
        <f>IF(BD140="","",$BN$3)</f>
        <v/>
      </c>
      <c r="BJ140" s="44" t="str">
        <f>IF(BD140="","",IF(BI140&lt;((BF140-BE140)/(BH140-BE140)),BE140+SQRT(BI140*(BF140-BE140)*(BH140-BE140)),BH140-SQRT(BH140^2-BI140*(BH140-BE140)*(BH140-BF140)+(BF140-BE140)*(BH140-BF140)-2*BH140*BF140+BF140^2)))</f>
        <v/>
      </c>
      <c r="BK140" s="19"/>
      <c r="BL140" s="19"/>
      <c r="BM140" s="19"/>
      <c r="BN140" s="19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</row>
    <row r="141" spans="1:241" s="13" customFormat="1" x14ac:dyDescent="0.15">
      <c r="A141" s="60"/>
      <c r="B141" s="3"/>
      <c r="C141" s="19"/>
      <c r="D141" s="46"/>
      <c r="E141" s="45"/>
      <c r="F141" s="45"/>
      <c r="G141" s="45"/>
      <c r="H141" s="42" t="str">
        <f>IF(D141="","",E141*G141)</f>
        <v/>
      </c>
      <c r="I141" s="43" t="str">
        <f>IF(D141="","",$BN$3)</f>
        <v/>
      </c>
      <c r="J141" s="44" t="str">
        <f>IF(D141="","",IF(I141&lt;((F141-E141)/(H141-E141)),E141+SQRT(I141*(F141-E141)*(H141-E141)),H141-SQRT(H141^2-I141*(H141-E141)*(H141-F141)+(F141-E141)*(H141-F141)-2*H141*F141+F141^2)))</f>
        <v/>
      </c>
      <c r="K141" s="46"/>
      <c r="L141" s="45"/>
      <c r="M141" s="45"/>
      <c r="N141" s="45"/>
      <c r="O141" s="42" t="str">
        <f>IF(K141="","",L141*N141)</f>
        <v/>
      </c>
      <c r="P141" s="43" t="str">
        <f>IF(K141="","",$BN$3)</f>
        <v/>
      </c>
      <c r="Q141" s="44" t="str">
        <f>IF(K141="","",IF(P141&lt;((M141-L141)/(O141-L141)),L141+SQRT(P141*(M141-L141)*(O141-L141)),O141-SQRT(O141^2-P141*(O141-L141)*(O141-M141)+(M141-L141)*(O141-M141)-2*O141*M141+M141^2)))</f>
        <v/>
      </c>
      <c r="R141" s="28"/>
      <c r="S141" s="46"/>
      <c r="T141" s="45"/>
      <c r="U141" s="45"/>
      <c r="V141" s="45"/>
      <c r="W141" s="42" t="str">
        <f>IF(S141="","",T141*V141)</f>
        <v/>
      </c>
      <c r="X141" s="43" t="str">
        <f>IF(S141="","",$BN$3)</f>
        <v/>
      </c>
      <c r="Y141" s="44" t="str">
        <f>IF(S141="","",IF(X141&lt;((U141-T141)/(W141-T141)),T141+SQRT(X141*(U141-T141)*(W141-T141)),W141-SQRT(W141^2-X141*(W141-T141)*(W141-U141)+(U141-T141)*(W141-U141)-2*W141*U141+U141^2)))</f>
        <v/>
      </c>
      <c r="Z141" s="46"/>
      <c r="AA141" s="45"/>
      <c r="AB141" s="45"/>
      <c r="AC141" s="45"/>
      <c r="AD141" s="42" t="str">
        <f>IF(Z141="","",AA141*AC141)</f>
        <v/>
      </c>
      <c r="AE141" s="43" t="str">
        <f>IF(Z141="","",$BN$3)</f>
        <v/>
      </c>
      <c r="AF141" s="44" t="str">
        <f>IF(Z141="","",IF(AE141&lt;((AB141-AA141)/(AD141-AA141)),AA141+SQRT(AE141*(AB141-AA141)*(AD141-AA141)),AD141-SQRT(AD141^2-AE141*(AD141-AA141)*(AD141-AB141)+(AB141-AA141)*(AD141-AB141)-2*AD141*AB141+AB141^2)))</f>
        <v/>
      </c>
      <c r="AG141" s="19"/>
      <c r="AH141" s="46"/>
      <c r="AI141" s="45"/>
      <c r="AJ141" s="45"/>
      <c r="AK141" s="45"/>
      <c r="AL141" s="42" t="str">
        <f>IF(AH141="","",AI141*AK141)</f>
        <v/>
      </c>
      <c r="AM141" s="43" t="str">
        <f>IF(AH141="","",$BN$3)</f>
        <v/>
      </c>
      <c r="AN141" s="44" t="str">
        <f>IF(AH141="","",IF(AM141&lt;((AJ141-AI141)/(AL141-AI141)),AI141+SQRT(AM141*(AJ141-AI141)*(AL141-AI141)),AL141-SQRT(AL141^2-AM141*(AL141-AI141)*(AL141-AJ141)+(AJ141-AI141)*(AL141-AJ141)-2*AL141*AJ141+AJ141^2)))</f>
        <v/>
      </c>
      <c r="AO141" s="46"/>
      <c r="AP141" s="45"/>
      <c r="AQ141" s="45"/>
      <c r="AR141" s="45"/>
      <c r="AS141" s="42" t="str">
        <f>IF(AO141="","",AP141*AR141)</f>
        <v/>
      </c>
      <c r="AT141" s="43" t="str">
        <f>IF(AO141="","",$BN$3)</f>
        <v/>
      </c>
      <c r="AU141" s="44" t="str">
        <f>IF(AO141="","",IF(AT141&lt;((AQ141-AP141)/(AS141-AP141)),AP141+SQRT(AT141*(AQ141-AP141)*(AS141-AP141)),AS141-SQRT(AS141^2-AT141*(AS141-AP141)*(AS141-AQ141)+(AQ141-AP141)*(AS141-AQ141)-2*AS141*AQ141+AQ141^2)))</f>
        <v/>
      </c>
      <c r="AV141" s="19"/>
      <c r="AW141" s="46"/>
      <c r="AX141" s="45"/>
      <c r="AY141" s="45"/>
      <c r="AZ141" s="45"/>
      <c r="BA141" s="42" t="str">
        <f>IF(AW141="","",AX141*AZ141)</f>
        <v/>
      </c>
      <c r="BB141" s="43" t="str">
        <f>IF(AW141="","",$BN$3)</f>
        <v/>
      </c>
      <c r="BC141" s="44" t="str">
        <f>IF(AW141="","",IF(BB141&lt;((AY141-AX141)/(BA141-AX141)),AX141+SQRT(BB141*(AY141-AX141)*(BA141-AX141)),BA141-SQRT(BA141^2-BB141*(BA141-AX141)*(BA141-AY141)+(AY141-AX141)*(BA141-AY141)-2*BA141*AY141+AY141^2)))</f>
        <v/>
      </c>
      <c r="BD141" s="46"/>
      <c r="BE141" s="45"/>
      <c r="BF141" s="45"/>
      <c r="BG141" s="45"/>
      <c r="BH141" s="42" t="str">
        <f>IF(BD141="","",BE141*BG141)</f>
        <v/>
      </c>
      <c r="BI141" s="43" t="str">
        <f>IF(BD141="","",$BN$3)</f>
        <v/>
      </c>
      <c r="BJ141" s="44" t="str">
        <f>IF(BD141="","",IF(BI141&lt;((BF141-BE141)/(BH141-BE141)),BE141+SQRT(BI141*(BF141-BE141)*(BH141-BE141)),BH141-SQRT(BH141^2-BI141*(BH141-BE141)*(BH141-BF141)+(BF141-BE141)*(BH141-BF141)-2*BH141*BF141+BF141^2)))</f>
        <v/>
      </c>
      <c r="BK141" s="19"/>
      <c r="BL141" s="19"/>
      <c r="BM141" s="19"/>
      <c r="BN141" s="19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</row>
    <row r="142" spans="1:241" s="13" customFormat="1" x14ac:dyDescent="0.15">
      <c r="A142" s="60"/>
      <c r="B142" s="3"/>
      <c r="C142" s="19"/>
      <c r="D142" s="46"/>
      <c r="E142" s="45"/>
      <c r="F142" s="45"/>
      <c r="G142" s="45"/>
      <c r="H142" s="42" t="str">
        <f t="shared" ref="H142:H147" si="432">IF(D142="","",E142*G142)</f>
        <v/>
      </c>
      <c r="I142" s="43" t="str">
        <f t="shared" ref="I142:I147" si="433">IF(D142="","",$BN$3)</f>
        <v/>
      </c>
      <c r="J142" s="44" t="str">
        <f t="shared" ref="J142:J147" si="434">IF(D142="","",IF(I142&lt;((F142-E142)/(H142-E142)),E142+SQRT(I142*(F142-E142)*(H142-E142)),H142-SQRT(H142^2-I142*(H142-E142)*(H142-F142)+(F142-E142)*(H142-F142)-2*H142*F142+F142^2)))</f>
        <v/>
      </c>
      <c r="K142" s="46"/>
      <c r="L142" s="45"/>
      <c r="M142" s="45"/>
      <c r="N142" s="45"/>
      <c r="O142" s="42" t="str">
        <f t="shared" ref="O142:O147" si="435">IF(K142="","",L142*N142)</f>
        <v/>
      </c>
      <c r="P142" s="43" t="str">
        <f t="shared" ref="P142:P147" si="436">IF(K142="","",$BN$3)</f>
        <v/>
      </c>
      <c r="Q142" s="44" t="str">
        <f t="shared" ref="Q142:Q147" si="437">IF(K142="","",IF(P142&lt;((M142-L142)/(O142-L142)),L142+SQRT(P142*(M142-L142)*(O142-L142)),O142-SQRT(O142^2-P142*(O142-L142)*(O142-M142)+(M142-L142)*(O142-M142)-2*O142*M142+M142^2)))</f>
        <v/>
      </c>
      <c r="R142" s="28"/>
      <c r="S142" s="46"/>
      <c r="T142" s="45"/>
      <c r="U142" s="45"/>
      <c r="V142" s="45"/>
      <c r="W142" s="42" t="str">
        <f t="shared" ref="W142:W147" si="438">IF(S142="","",T142*V142)</f>
        <v/>
      </c>
      <c r="X142" s="43" t="str">
        <f t="shared" ref="X142:X147" si="439">IF(S142="","",$BN$3)</f>
        <v/>
      </c>
      <c r="Y142" s="44" t="str">
        <f t="shared" ref="Y142:Y147" si="440">IF(S142="","",IF(X142&lt;((U142-T142)/(W142-T142)),T142+SQRT(X142*(U142-T142)*(W142-T142)),W142-SQRT(W142^2-X142*(W142-T142)*(W142-U142)+(U142-T142)*(W142-U142)-2*W142*U142+U142^2)))</f>
        <v/>
      </c>
      <c r="Z142" s="46"/>
      <c r="AA142" s="45"/>
      <c r="AB142" s="45"/>
      <c r="AC142" s="45"/>
      <c r="AD142" s="42" t="str">
        <f t="shared" ref="AD142:AD147" si="441">IF(Z142="","",AA142*AC142)</f>
        <v/>
      </c>
      <c r="AE142" s="43" t="str">
        <f t="shared" ref="AE142:AE147" si="442">IF(Z142="","",$BN$3)</f>
        <v/>
      </c>
      <c r="AF142" s="44" t="str">
        <f t="shared" ref="AF142:AF147" si="443">IF(Z142="","",IF(AE142&lt;((AB142-AA142)/(AD142-AA142)),AA142+SQRT(AE142*(AB142-AA142)*(AD142-AA142)),AD142-SQRT(AD142^2-AE142*(AD142-AA142)*(AD142-AB142)+(AB142-AA142)*(AD142-AB142)-2*AD142*AB142+AB142^2)))</f>
        <v/>
      </c>
      <c r="AG142" s="19"/>
      <c r="AH142" s="46"/>
      <c r="AI142" s="45"/>
      <c r="AJ142" s="45"/>
      <c r="AK142" s="45"/>
      <c r="AL142" s="42" t="str">
        <f t="shared" ref="AL142:AL147" si="444">IF(AH142="","",AI142*AK142)</f>
        <v/>
      </c>
      <c r="AM142" s="43" t="str">
        <f t="shared" ref="AM142:AM147" si="445">IF(AH142="","",$BN$3)</f>
        <v/>
      </c>
      <c r="AN142" s="44" t="str">
        <f t="shared" ref="AN142:AN147" si="446">IF(AH142="","",IF(AM142&lt;((AJ142-AI142)/(AL142-AI142)),AI142+SQRT(AM142*(AJ142-AI142)*(AL142-AI142)),AL142-SQRT(AL142^2-AM142*(AL142-AI142)*(AL142-AJ142)+(AJ142-AI142)*(AL142-AJ142)-2*AL142*AJ142+AJ142^2)))</f>
        <v/>
      </c>
      <c r="AO142" s="46"/>
      <c r="AP142" s="45"/>
      <c r="AQ142" s="45"/>
      <c r="AR142" s="45"/>
      <c r="AS142" s="42" t="str">
        <f t="shared" ref="AS142:AS147" si="447">IF(AO142="","",AP142*AR142)</f>
        <v/>
      </c>
      <c r="AT142" s="43" t="str">
        <f t="shared" ref="AT142:AT147" si="448">IF(AO142="","",$BN$3)</f>
        <v/>
      </c>
      <c r="AU142" s="44" t="str">
        <f t="shared" ref="AU142:AU147" si="449">IF(AO142="","",IF(AT142&lt;((AQ142-AP142)/(AS142-AP142)),AP142+SQRT(AT142*(AQ142-AP142)*(AS142-AP142)),AS142-SQRT(AS142^2-AT142*(AS142-AP142)*(AS142-AQ142)+(AQ142-AP142)*(AS142-AQ142)-2*AS142*AQ142+AQ142^2)))</f>
        <v/>
      </c>
      <c r="AV142" s="19"/>
      <c r="AW142" s="46"/>
      <c r="AX142" s="45"/>
      <c r="AY142" s="45"/>
      <c r="AZ142" s="45"/>
      <c r="BA142" s="42" t="str">
        <f t="shared" ref="BA142:BA147" si="450">IF(AW142="","",AX142*AZ142)</f>
        <v/>
      </c>
      <c r="BB142" s="43" t="str">
        <f t="shared" ref="BB142:BB147" si="451">IF(AW142="","",$BN$3)</f>
        <v/>
      </c>
      <c r="BC142" s="44" t="str">
        <f t="shared" ref="BC142:BC147" si="452">IF(AW142="","",IF(BB142&lt;((AY142-AX142)/(BA142-AX142)),AX142+SQRT(BB142*(AY142-AX142)*(BA142-AX142)),BA142-SQRT(BA142^2-BB142*(BA142-AX142)*(BA142-AY142)+(AY142-AX142)*(BA142-AY142)-2*BA142*AY142+AY142^2)))</f>
        <v/>
      </c>
      <c r="BD142" s="46"/>
      <c r="BE142" s="45"/>
      <c r="BF142" s="45"/>
      <c r="BG142" s="45"/>
      <c r="BH142" s="42" t="str">
        <f t="shared" ref="BH142:BH147" si="453">IF(BD142="","",BE142*BG142)</f>
        <v/>
      </c>
      <c r="BI142" s="43" t="str">
        <f t="shared" ref="BI142:BI147" si="454">IF(BD142="","",$BN$3)</f>
        <v/>
      </c>
      <c r="BJ142" s="44" t="str">
        <f t="shared" ref="BJ142:BJ147" si="455">IF(BD142="","",IF(BI142&lt;((BF142-BE142)/(BH142-BE142)),BE142+SQRT(BI142*(BF142-BE142)*(BH142-BE142)),BH142-SQRT(BH142^2-BI142*(BH142-BE142)*(BH142-BF142)+(BF142-BE142)*(BH142-BF142)-2*BH142*BF142+BF142^2)))</f>
        <v/>
      </c>
      <c r="BK142" s="19"/>
      <c r="BL142" s="19"/>
      <c r="BM142" s="19"/>
      <c r="BN142" s="19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</row>
    <row r="143" spans="1:241" s="13" customFormat="1" x14ac:dyDescent="0.15">
      <c r="A143" s="60"/>
      <c r="B143" s="3"/>
      <c r="C143" s="19"/>
      <c r="D143" s="46"/>
      <c r="E143" s="45"/>
      <c r="F143" s="45"/>
      <c r="G143" s="45"/>
      <c r="H143" s="42" t="str">
        <f t="shared" si="432"/>
        <v/>
      </c>
      <c r="I143" s="43" t="str">
        <f t="shared" si="433"/>
        <v/>
      </c>
      <c r="J143" s="44" t="str">
        <f t="shared" si="434"/>
        <v/>
      </c>
      <c r="K143" s="46"/>
      <c r="L143" s="45"/>
      <c r="M143" s="45"/>
      <c r="N143" s="45"/>
      <c r="O143" s="42" t="str">
        <f t="shared" si="435"/>
        <v/>
      </c>
      <c r="P143" s="43" t="str">
        <f t="shared" si="436"/>
        <v/>
      </c>
      <c r="Q143" s="44" t="str">
        <f t="shared" si="437"/>
        <v/>
      </c>
      <c r="R143" s="28"/>
      <c r="S143" s="46"/>
      <c r="T143" s="45"/>
      <c r="U143" s="45"/>
      <c r="V143" s="45"/>
      <c r="W143" s="42" t="str">
        <f t="shared" si="438"/>
        <v/>
      </c>
      <c r="X143" s="43" t="str">
        <f t="shared" si="439"/>
        <v/>
      </c>
      <c r="Y143" s="44" t="str">
        <f t="shared" si="440"/>
        <v/>
      </c>
      <c r="Z143" s="46"/>
      <c r="AA143" s="45"/>
      <c r="AB143" s="45"/>
      <c r="AC143" s="45"/>
      <c r="AD143" s="42" t="str">
        <f t="shared" si="441"/>
        <v/>
      </c>
      <c r="AE143" s="43" t="str">
        <f t="shared" si="442"/>
        <v/>
      </c>
      <c r="AF143" s="44" t="str">
        <f t="shared" si="443"/>
        <v/>
      </c>
      <c r="AG143" s="19"/>
      <c r="AH143" s="46"/>
      <c r="AI143" s="45"/>
      <c r="AJ143" s="45"/>
      <c r="AK143" s="45"/>
      <c r="AL143" s="42" t="str">
        <f t="shared" si="444"/>
        <v/>
      </c>
      <c r="AM143" s="43" t="str">
        <f t="shared" si="445"/>
        <v/>
      </c>
      <c r="AN143" s="44" t="str">
        <f t="shared" si="446"/>
        <v/>
      </c>
      <c r="AO143" s="46"/>
      <c r="AP143" s="45"/>
      <c r="AQ143" s="45"/>
      <c r="AR143" s="45"/>
      <c r="AS143" s="42" t="str">
        <f t="shared" si="447"/>
        <v/>
      </c>
      <c r="AT143" s="43" t="str">
        <f t="shared" si="448"/>
        <v/>
      </c>
      <c r="AU143" s="44" t="str">
        <f t="shared" si="449"/>
        <v/>
      </c>
      <c r="AV143" s="19"/>
      <c r="AW143" s="46"/>
      <c r="AX143" s="45"/>
      <c r="AY143" s="45"/>
      <c r="AZ143" s="45"/>
      <c r="BA143" s="42" t="str">
        <f t="shared" si="450"/>
        <v/>
      </c>
      <c r="BB143" s="43" t="str">
        <f t="shared" si="451"/>
        <v/>
      </c>
      <c r="BC143" s="44" t="str">
        <f t="shared" si="452"/>
        <v/>
      </c>
      <c r="BD143" s="46"/>
      <c r="BE143" s="45"/>
      <c r="BF143" s="45"/>
      <c r="BG143" s="45"/>
      <c r="BH143" s="42" t="str">
        <f t="shared" si="453"/>
        <v/>
      </c>
      <c r="BI143" s="43" t="str">
        <f t="shared" si="454"/>
        <v/>
      </c>
      <c r="BJ143" s="44" t="str">
        <f t="shared" si="455"/>
        <v/>
      </c>
      <c r="BK143" s="19"/>
      <c r="BL143" s="19"/>
      <c r="BM143" s="19"/>
      <c r="BN143" s="19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</row>
    <row r="144" spans="1:241" s="13" customFormat="1" x14ac:dyDescent="0.15">
      <c r="A144" s="60"/>
      <c r="B144" s="3"/>
      <c r="C144" s="19"/>
      <c r="D144" s="46"/>
      <c r="E144" s="45"/>
      <c r="F144" s="45"/>
      <c r="G144" s="45"/>
      <c r="H144" s="42" t="str">
        <f t="shared" si="432"/>
        <v/>
      </c>
      <c r="I144" s="43" t="str">
        <f t="shared" si="433"/>
        <v/>
      </c>
      <c r="J144" s="44" t="str">
        <f t="shared" si="434"/>
        <v/>
      </c>
      <c r="K144" s="46"/>
      <c r="L144" s="45"/>
      <c r="M144" s="45"/>
      <c r="N144" s="45"/>
      <c r="O144" s="42" t="str">
        <f t="shared" si="435"/>
        <v/>
      </c>
      <c r="P144" s="43" t="str">
        <f t="shared" si="436"/>
        <v/>
      </c>
      <c r="Q144" s="44" t="str">
        <f t="shared" si="437"/>
        <v/>
      </c>
      <c r="R144" s="28"/>
      <c r="S144" s="46"/>
      <c r="T144" s="45"/>
      <c r="U144" s="45"/>
      <c r="V144" s="45"/>
      <c r="W144" s="42" t="str">
        <f t="shared" si="438"/>
        <v/>
      </c>
      <c r="X144" s="43" t="str">
        <f t="shared" si="439"/>
        <v/>
      </c>
      <c r="Y144" s="44" t="str">
        <f t="shared" si="440"/>
        <v/>
      </c>
      <c r="Z144" s="46"/>
      <c r="AA144" s="45"/>
      <c r="AB144" s="45"/>
      <c r="AC144" s="45"/>
      <c r="AD144" s="42" t="str">
        <f t="shared" si="441"/>
        <v/>
      </c>
      <c r="AE144" s="43" t="str">
        <f t="shared" si="442"/>
        <v/>
      </c>
      <c r="AF144" s="44" t="str">
        <f t="shared" si="443"/>
        <v/>
      </c>
      <c r="AG144" s="19"/>
      <c r="AH144" s="46"/>
      <c r="AI144" s="45"/>
      <c r="AJ144" s="45"/>
      <c r="AK144" s="45"/>
      <c r="AL144" s="42" t="str">
        <f t="shared" si="444"/>
        <v/>
      </c>
      <c r="AM144" s="43" t="str">
        <f t="shared" si="445"/>
        <v/>
      </c>
      <c r="AN144" s="44" t="str">
        <f t="shared" si="446"/>
        <v/>
      </c>
      <c r="AO144" s="46"/>
      <c r="AP144" s="45"/>
      <c r="AQ144" s="45"/>
      <c r="AR144" s="45"/>
      <c r="AS144" s="42" t="str">
        <f t="shared" si="447"/>
        <v/>
      </c>
      <c r="AT144" s="43" t="str">
        <f t="shared" si="448"/>
        <v/>
      </c>
      <c r="AU144" s="44" t="str">
        <f t="shared" si="449"/>
        <v/>
      </c>
      <c r="AV144" s="19"/>
      <c r="AW144" s="46"/>
      <c r="AX144" s="45"/>
      <c r="AY144" s="45"/>
      <c r="AZ144" s="45"/>
      <c r="BA144" s="42" t="str">
        <f t="shared" si="450"/>
        <v/>
      </c>
      <c r="BB144" s="43" t="str">
        <f t="shared" si="451"/>
        <v/>
      </c>
      <c r="BC144" s="44" t="str">
        <f t="shared" si="452"/>
        <v/>
      </c>
      <c r="BD144" s="46"/>
      <c r="BE144" s="45"/>
      <c r="BF144" s="45"/>
      <c r="BG144" s="45"/>
      <c r="BH144" s="42" t="str">
        <f t="shared" si="453"/>
        <v/>
      </c>
      <c r="BI144" s="43" t="str">
        <f t="shared" si="454"/>
        <v/>
      </c>
      <c r="BJ144" s="44" t="str">
        <f t="shared" si="455"/>
        <v/>
      </c>
      <c r="BK144" s="19"/>
      <c r="BL144" s="19"/>
      <c r="BM144" s="19"/>
      <c r="BN144" s="19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</row>
    <row r="145" spans="1:241" s="13" customFormat="1" x14ac:dyDescent="0.15">
      <c r="A145" s="60"/>
      <c r="B145" s="3"/>
      <c r="C145" s="24"/>
      <c r="D145" s="46"/>
      <c r="E145" s="45"/>
      <c r="F145" s="45"/>
      <c r="G145" s="45"/>
      <c r="H145" s="42" t="str">
        <f t="shared" si="432"/>
        <v/>
      </c>
      <c r="I145" s="43" t="str">
        <f t="shared" si="433"/>
        <v/>
      </c>
      <c r="J145" s="44" t="str">
        <f t="shared" si="434"/>
        <v/>
      </c>
      <c r="K145" s="46"/>
      <c r="L145" s="45"/>
      <c r="M145" s="45"/>
      <c r="N145" s="45"/>
      <c r="O145" s="42" t="str">
        <f t="shared" si="435"/>
        <v/>
      </c>
      <c r="P145" s="43" t="str">
        <f t="shared" si="436"/>
        <v/>
      </c>
      <c r="Q145" s="44" t="str">
        <f t="shared" si="437"/>
        <v/>
      </c>
      <c r="R145" s="28"/>
      <c r="S145" s="46"/>
      <c r="T145" s="45"/>
      <c r="U145" s="45"/>
      <c r="V145" s="45"/>
      <c r="W145" s="42" t="str">
        <f t="shared" si="438"/>
        <v/>
      </c>
      <c r="X145" s="43" t="str">
        <f t="shared" si="439"/>
        <v/>
      </c>
      <c r="Y145" s="44" t="str">
        <f t="shared" si="440"/>
        <v/>
      </c>
      <c r="Z145" s="46"/>
      <c r="AA145" s="45"/>
      <c r="AB145" s="45"/>
      <c r="AC145" s="45"/>
      <c r="AD145" s="42" t="str">
        <f t="shared" si="441"/>
        <v/>
      </c>
      <c r="AE145" s="43" t="str">
        <f t="shared" si="442"/>
        <v/>
      </c>
      <c r="AF145" s="44" t="str">
        <f t="shared" si="443"/>
        <v/>
      </c>
      <c r="AG145" s="19"/>
      <c r="AH145" s="46"/>
      <c r="AI145" s="45"/>
      <c r="AJ145" s="45"/>
      <c r="AK145" s="45"/>
      <c r="AL145" s="42" t="str">
        <f t="shared" si="444"/>
        <v/>
      </c>
      <c r="AM145" s="43" t="str">
        <f t="shared" si="445"/>
        <v/>
      </c>
      <c r="AN145" s="44" t="str">
        <f t="shared" si="446"/>
        <v/>
      </c>
      <c r="AO145" s="46"/>
      <c r="AP145" s="45"/>
      <c r="AQ145" s="45"/>
      <c r="AR145" s="45"/>
      <c r="AS145" s="42" t="str">
        <f t="shared" si="447"/>
        <v/>
      </c>
      <c r="AT145" s="43" t="str">
        <f t="shared" si="448"/>
        <v/>
      </c>
      <c r="AU145" s="44" t="str">
        <f t="shared" si="449"/>
        <v/>
      </c>
      <c r="AV145" s="19"/>
      <c r="AW145" s="46"/>
      <c r="AX145" s="45"/>
      <c r="AY145" s="45"/>
      <c r="AZ145" s="45"/>
      <c r="BA145" s="42" t="str">
        <f t="shared" si="450"/>
        <v/>
      </c>
      <c r="BB145" s="43" t="str">
        <f t="shared" si="451"/>
        <v/>
      </c>
      <c r="BC145" s="44" t="str">
        <f t="shared" si="452"/>
        <v/>
      </c>
      <c r="BD145" s="46"/>
      <c r="BE145" s="45"/>
      <c r="BF145" s="45"/>
      <c r="BG145" s="45"/>
      <c r="BH145" s="42" t="str">
        <f t="shared" si="453"/>
        <v/>
      </c>
      <c r="BI145" s="43" t="str">
        <f t="shared" si="454"/>
        <v/>
      </c>
      <c r="BJ145" s="44" t="str">
        <f t="shared" si="455"/>
        <v/>
      </c>
      <c r="BK145" s="19"/>
      <c r="BL145" s="19"/>
      <c r="BM145" s="19"/>
      <c r="BN145" s="19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</row>
    <row r="146" spans="1:241" s="13" customFormat="1" x14ac:dyDescent="0.15">
      <c r="A146" s="60"/>
      <c r="B146" s="3"/>
      <c r="C146" s="24"/>
      <c r="D146" s="46"/>
      <c r="E146" s="45"/>
      <c r="F146" s="45"/>
      <c r="G146" s="45"/>
      <c r="H146" s="42" t="str">
        <f t="shared" si="432"/>
        <v/>
      </c>
      <c r="I146" s="43" t="str">
        <f t="shared" si="433"/>
        <v/>
      </c>
      <c r="J146" s="44" t="str">
        <f t="shared" si="434"/>
        <v/>
      </c>
      <c r="K146" s="46"/>
      <c r="L146" s="45"/>
      <c r="M146" s="45"/>
      <c r="N146" s="45"/>
      <c r="O146" s="42" t="str">
        <f t="shared" si="435"/>
        <v/>
      </c>
      <c r="P146" s="43" t="str">
        <f t="shared" si="436"/>
        <v/>
      </c>
      <c r="Q146" s="44" t="str">
        <f t="shared" si="437"/>
        <v/>
      </c>
      <c r="R146" s="28"/>
      <c r="S146" s="46"/>
      <c r="T146" s="45"/>
      <c r="U146" s="45"/>
      <c r="V146" s="45"/>
      <c r="W146" s="42" t="str">
        <f t="shared" si="438"/>
        <v/>
      </c>
      <c r="X146" s="43" t="str">
        <f t="shared" si="439"/>
        <v/>
      </c>
      <c r="Y146" s="44" t="str">
        <f t="shared" si="440"/>
        <v/>
      </c>
      <c r="Z146" s="46"/>
      <c r="AA146" s="45"/>
      <c r="AB146" s="45"/>
      <c r="AC146" s="45"/>
      <c r="AD146" s="42" t="str">
        <f t="shared" si="441"/>
        <v/>
      </c>
      <c r="AE146" s="43" t="str">
        <f t="shared" si="442"/>
        <v/>
      </c>
      <c r="AF146" s="44" t="str">
        <f t="shared" si="443"/>
        <v/>
      </c>
      <c r="AG146" s="19"/>
      <c r="AH146" s="46"/>
      <c r="AI146" s="45"/>
      <c r="AJ146" s="45"/>
      <c r="AK146" s="45"/>
      <c r="AL146" s="42" t="str">
        <f t="shared" si="444"/>
        <v/>
      </c>
      <c r="AM146" s="43" t="str">
        <f t="shared" si="445"/>
        <v/>
      </c>
      <c r="AN146" s="44" t="str">
        <f t="shared" si="446"/>
        <v/>
      </c>
      <c r="AO146" s="46"/>
      <c r="AP146" s="45"/>
      <c r="AQ146" s="45"/>
      <c r="AR146" s="45"/>
      <c r="AS146" s="42" t="str">
        <f t="shared" si="447"/>
        <v/>
      </c>
      <c r="AT146" s="43" t="str">
        <f t="shared" si="448"/>
        <v/>
      </c>
      <c r="AU146" s="44" t="str">
        <f t="shared" si="449"/>
        <v/>
      </c>
      <c r="AV146" s="19"/>
      <c r="AW146" s="46"/>
      <c r="AX146" s="45"/>
      <c r="AY146" s="45"/>
      <c r="AZ146" s="45"/>
      <c r="BA146" s="42" t="str">
        <f t="shared" si="450"/>
        <v/>
      </c>
      <c r="BB146" s="43" t="str">
        <f t="shared" si="451"/>
        <v/>
      </c>
      <c r="BC146" s="44" t="str">
        <f t="shared" si="452"/>
        <v/>
      </c>
      <c r="BD146" s="46"/>
      <c r="BE146" s="45"/>
      <c r="BF146" s="45"/>
      <c r="BG146" s="45"/>
      <c r="BH146" s="42" t="str">
        <f t="shared" si="453"/>
        <v/>
      </c>
      <c r="BI146" s="43" t="str">
        <f t="shared" si="454"/>
        <v/>
      </c>
      <c r="BJ146" s="44" t="str">
        <f t="shared" si="455"/>
        <v/>
      </c>
      <c r="BK146" s="19"/>
      <c r="BL146" s="19"/>
      <c r="BM146" s="19"/>
      <c r="BN146" s="19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</row>
    <row r="147" spans="1:241" s="13" customFormat="1" x14ac:dyDescent="0.15">
      <c r="A147" s="60"/>
      <c r="B147" s="8"/>
      <c r="C147" s="24"/>
      <c r="D147" s="46"/>
      <c r="E147" s="45"/>
      <c r="F147" s="45"/>
      <c r="G147" s="45"/>
      <c r="H147" s="42" t="str">
        <f t="shared" si="432"/>
        <v/>
      </c>
      <c r="I147" s="43" t="str">
        <f t="shared" si="433"/>
        <v/>
      </c>
      <c r="J147" s="44" t="str">
        <f t="shared" si="434"/>
        <v/>
      </c>
      <c r="K147" s="46"/>
      <c r="L147" s="45"/>
      <c r="M147" s="45"/>
      <c r="N147" s="45"/>
      <c r="O147" s="42" t="str">
        <f t="shared" si="435"/>
        <v/>
      </c>
      <c r="P147" s="43" t="str">
        <f t="shared" si="436"/>
        <v/>
      </c>
      <c r="Q147" s="44" t="str">
        <f t="shared" si="437"/>
        <v/>
      </c>
      <c r="R147" s="28"/>
      <c r="S147" s="46"/>
      <c r="T147" s="45"/>
      <c r="U147" s="45"/>
      <c r="V147" s="45"/>
      <c r="W147" s="42" t="str">
        <f t="shared" si="438"/>
        <v/>
      </c>
      <c r="X147" s="43" t="str">
        <f t="shared" si="439"/>
        <v/>
      </c>
      <c r="Y147" s="44" t="str">
        <f t="shared" si="440"/>
        <v/>
      </c>
      <c r="Z147" s="46"/>
      <c r="AA147" s="45"/>
      <c r="AB147" s="45"/>
      <c r="AC147" s="45"/>
      <c r="AD147" s="42" t="str">
        <f t="shared" si="441"/>
        <v/>
      </c>
      <c r="AE147" s="43" t="str">
        <f t="shared" si="442"/>
        <v/>
      </c>
      <c r="AF147" s="44" t="str">
        <f t="shared" si="443"/>
        <v/>
      </c>
      <c r="AG147" s="19"/>
      <c r="AH147" s="46"/>
      <c r="AI147" s="45"/>
      <c r="AJ147" s="45"/>
      <c r="AK147" s="45"/>
      <c r="AL147" s="42" t="str">
        <f t="shared" si="444"/>
        <v/>
      </c>
      <c r="AM147" s="43" t="str">
        <f t="shared" si="445"/>
        <v/>
      </c>
      <c r="AN147" s="44" t="str">
        <f t="shared" si="446"/>
        <v/>
      </c>
      <c r="AO147" s="46"/>
      <c r="AP147" s="45"/>
      <c r="AQ147" s="45"/>
      <c r="AR147" s="45"/>
      <c r="AS147" s="42" t="str">
        <f t="shared" si="447"/>
        <v/>
      </c>
      <c r="AT147" s="43" t="str">
        <f t="shared" si="448"/>
        <v/>
      </c>
      <c r="AU147" s="44" t="str">
        <f t="shared" si="449"/>
        <v/>
      </c>
      <c r="AV147" s="24"/>
      <c r="AW147" s="46"/>
      <c r="AX147" s="45"/>
      <c r="AY147" s="45"/>
      <c r="AZ147" s="45"/>
      <c r="BA147" s="42" t="str">
        <f t="shared" si="450"/>
        <v/>
      </c>
      <c r="BB147" s="43" t="str">
        <f t="shared" si="451"/>
        <v/>
      </c>
      <c r="BC147" s="44" t="str">
        <f t="shared" si="452"/>
        <v/>
      </c>
      <c r="BD147" s="46"/>
      <c r="BE147" s="45"/>
      <c r="BF147" s="45"/>
      <c r="BG147" s="45"/>
      <c r="BH147" s="42" t="str">
        <f t="shared" si="453"/>
        <v/>
      </c>
      <c r="BI147" s="43" t="str">
        <f t="shared" si="454"/>
        <v/>
      </c>
      <c r="BJ147" s="44" t="str">
        <f t="shared" si="455"/>
        <v/>
      </c>
      <c r="BK147" s="24"/>
      <c r="BL147" s="19"/>
      <c r="BM147" s="19"/>
      <c r="BN147" s="19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</row>
    <row r="148" spans="1:241" s="13" customFormat="1" x14ac:dyDescent="0.15">
      <c r="A148" s="60"/>
      <c r="B148" s="16" t="s">
        <v>64</v>
      </c>
      <c r="C148" s="25"/>
      <c r="D148" s="50"/>
      <c r="E148" s="51"/>
      <c r="F148" s="51"/>
      <c r="G148" s="51"/>
      <c r="H148" s="51"/>
      <c r="I148" s="52">
        <f>IF(COUNT(I138:I147)=0,"0",SUM(I138:I147)/COUNT(I138:I147))</f>
        <v>0.8</v>
      </c>
      <c r="J148" s="53">
        <f>SUM(J138:J147)</f>
        <v>144.87823437945454</v>
      </c>
      <c r="K148" s="50"/>
      <c r="L148" s="51"/>
      <c r="M148" s="51"/>
      <c r="N148" s="51"/>
      <c r="O148" s="51"/>
      <c r="P148" s="52" t="str">
        <f>IF(COUNT(P138:P147)=0,"0",SUM(P138:P147)/COUNT(P138:P147))</f>
        <v>0</v>
      </c>
      <c r="Q148" s="53">
        <f>SUM(Q138:Q147)</f>
        <v>0</v>
      </c>
      <c r="R148" s="28"/>
      <c r="S148" s="50"/>
      <c r="T148" s="51"/>
      <c r="U148" s="51"/>
      <c r="V148" s="51"/>
      <c r="W148" s="51"/>
      <c r="X148" s="52" t="str">
        <f>IF(COUNT(X138:X147)=0,"",SUM(X138:X147)/COUNT(X138:X147))</f>
        <v/>
      </c>
      <c r="Y148" s="53">
        <f>SUM(Y138:Y147)</f>
        <v>0</v>
      </c>
      <c r="Z148" s="50"/>
      <c r="AA148" s="51"/>
      <c r="AB148" s="51"/>
      <c r="AC148" s="51"/>
      <c r="AD148" s="51"/>
      <c r="AE148" s="52" t="str">
        <f>IF(COUNT(AE138:AE147)=0,"",SUM(AE138:AE147)/COUNT(AE138:AE147))</f>
        <v/>
      </c>
      <c r="AF148" s="53">
        <f>SUM(AF138:AF147)</f>
        <v>0</v>
      </c>
      <c r="AG148" s="25"/>
      <c r="AH148" s="50"/>
      <c r="AI148" s="51"/>
      <c r="AJ148" s="51"/>
      <c r="AK148" s="51"/>
      <c r="AL148" s="51"/>
      <c r="AM148" s="52" t="str">
        <f>IF(COUNT(AM138:AM147)=0,"",SUM(AM138:AM147)/COUNT(AM138:AM147))</f>
        <v/>
      </c>
      <c r="AN148" s="53">
        <f>SUM(AN138:AN147)</f>
        <v>0</v>
      </c>
      <c r="AO148" s="50"/>
      <c r="AP148" s="51"/>
      <c r="AQ148" s="51"/>
      <c r="AR148" s="51"/>
      <c r="AS148" s="51"/>
      <c r="AT148" s="52" t="str">
        <f>IF(COUNT(AT138:AT147)=0,"",SUM(AT138:AT147)/COUNT(AT138:AT147))</f>
        <v/>
      </c>
      <c r="AU148" s="53">
        <f>SUM(AU138:AU147)</f>
        <v>0</v>
      </c>
      <c r="AV148" s="25"/>
      <c r="AW148" s="50"/>
      <c r="AX148" s="51"/>
      <c r="AY148" s="51"/>
      <c r="AZ148" s="51"/>
      <c r="BA148" s="51"/>
      <c r="BB148" s="52" t="str">
        <f>IF(COUNT(BB138:BB147)=0,"",SUM(BB138:BB147)/COUNT(BB138:BB147))</f>
        <v/>
      </c>
      <c r="BC148" s="53">
        <f>SUM(BC138:BC147)</f>
        <v>0</v>
      </c>
      <c r="BD148" s="50"/>
      <c r="BE148" s="51"/>
      <c r="BF148" s="51"/>
      <c r="BG148" s="51"/>
      <c r="BH148" s="51"/>
      <c r="BI148" s="52" t="str">
        <f>IF(COUNT(BI138:BI147)=0,"",SUM(BI138:BI147)/COUNT(BI138:BI147))</f>
        <v/>
      </c>
      <c r="BJ148" s="53">
        <f>SUM(BJ138:BJ147)</f>
        <v>0</v>
      </c>
      <c r="BK148" s="25"/>
      <c r="BL148" s="19"/>
      <c r="BM148" s="19"/>
      <c r="BN148" s="19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</row>
    <row r="149" spans="1:241" x14ac:dyDescent="0.15">
      <c r="BL149" s="19"/>
      <c r="BM149" s="19"/>
      <c r="BN149" s="19"/>
    </row>
    <row r="150" spans="1:241" ht="13" customHeight="1" x14ac:dyDescent="0.15">
      <c r="A150" s="61" t="s">
        <v>126</v>
      </c>
      <c r="B150" s="14"/>
      <c r="D150" s="9"/>
      <c r="E150" s="10"/>
      <c r="F150" s="10"/>
      <c r="G150" s="10"/>
      <c r="H150" s="10"/>
      <c r="I150" s="10"/>
      <c r="J150" s="11" t="s">
        <v>50</v>
      </c>
      <c r="K150" s="9"/>
      <c r="L150" s="10"/>
      <c r="M150" s="10"/>
      <c r="N150" s="10"/>
      <c r="O150" s="10"/>
      <c r="P150" s="10"/>
      <c r="Q150" s="11" t="s">
        <v>50</v>
      </c>
      <c r="S150" s="9"/>
      <c r="T150" s="10"/>
      <c r="U150" s="10"/>
      <c r="V150" s="10"/>
      <c r="W150" s="10"/>
      <c r="X150" s="10"/>
      <c r="Y150" s="11" t="s">
        <v>50</v>
      </c>
      <c r="Z150" s="9"/>
      <c r="AA150" s="10"/>
      <c r="AB150" s="10"/>
      <c r="AC150" s="10"/>
      <c r="AD150" s="10"/>
      <c r="AE150" s="10"/>
      <c r="AF150" s="11" t="s">
        <v>50</v>
      </c>
      <c r="AG150" s="23"/>
      <c r="AH150" s="9"/>
      <c r="AI150" s="10"/>
      <c r="AJ150" s="10"/>
      <c r="AK150" s="10"/>
      <c r="AL150" s="10"/>
      <c r="AM150" s="10"/>
      <c r="AN150" s="11" t="s">
        <v>50</v>
      </c>
      <c r="AO150" s="9"/>
      <c r="AP150" s="10"/>
      <c r="AQ150" s="10"/>
      <c r="AR150" s="10"/>
      <c r="AS150" s="10"/>
      <c r="AT150" s="10"/>
      <c r="AU150" s="11" t="s">
        <v>50</v>
      </c>
      <c r="AV150" s="23"/>
      <c r="AW150" s="9"/>
      <c r="AX150" s="10"/>
      <c r="AY150" s="10"/>
      <c r="AZ150" s="10"/>
      <c r="BA150" s="10"/>
      <c r="BB150" s="10"/>
      <c r="BC150" s="11" t="s">
        <v>50</v>
      </c>
      <c r="BD150" s="9"/>
      <c r="BE150" s="10"/>
      <c r="BF150" s="10"/>
      <c r="BG150" s="10"/>
      <c r="BH150" s="10"/>
      <c r="BI150" s="10"/>
      <c r="BJ150" s="11" t="s">
        <v>50</v>
      </c>
    </row>
    <row r="151" spans="1:241" x14ac:dyDescent="0.15">
      <c r="A151" s="61"/>
      <c r="B151" s="3" t="s">
        <v>127</v>
      </c>
      <c r="D151" s="48"/>
      <c r="E151" s="32"/>
      <c r="F151" s="32"/>
      <c r="G151" s="32"/>
      <c r="H151" s="32"/>
      <c r="I151" s="43"/>
      <c r="J151" s="44">
        <f>J31+J44+J57+J70+J83</f>
        <v>1548.7095300261649</v>
      </c>
      <c r="K151" s="48"/>
      <c r="L151" s="32"/>
      <c r="M151" s="32"/>
      <c r="N151" s="32"/>
      <c r="O151" s="32"/>
      <c r="P151" s="43"/>
      <c r="Q151" s="44">
        <f>Q31+Q44+Q57+Q70+Q83</f>
        <v>805.9969266130563</v>
      </c>
      <c r="S151" s="48"/>
      <c r="T151" s="32"/>
      <c r="U151" s="32"/>
      <c r="V151" s="32"/>
      <c r="W151" s="32"/>
      <c r="X151" s="43"/>
      <c r="Y151" s="44">
        <f>Y31+Y44+Y57+Y70+Y83</f>
        <v>0</v>
      </c>
      <c r="Z151" s="48"/>
      <c r="AA151" s="32"/>
      <c r="AB151" s="32"/>
      <c r="AC151" s="32"/>
      <c r="AD151" s="32"/>
      <c r="AE151" s="43"/>
      <c r="AF151" s="44">
        <f>AF31+AF44+AF57+AF70+AF83</f>
        <v>0</v>
      </c>
      <c r="AH151" s="48"/>
      <c r="AI151" s="32"/>
      <c r="AJ151" s="32"/>
      <c r="AK151" s="32"/>
      <c r="AL151" s="32"/>
      <c r="AM151" s="43"/>
      <c r="AN151" s="44">
        <f>AN31+AN44+AN57+AN70+AN83</f>
        <v>0</v>
      </c>
      <c r="AO151" s="48"/>
      <c r="AP151" s="32"/>
      <c r="AQ151" s="32"/>
      <c r="AR151" s="32"/>
      <c r="AS151" s="32"/>
      <c r="AT151" s="43"/>
      <c r="AU151" s="44">
        <f>AU31+AU44+AU57+AU70+AU83</f>
        <v>0</v>
      </c>
      <c r="AW151" s="48"/>
      <c r="AX151" s="32"/>
      <c r="AY151" s="32"/>
      <c r="AZ151" s="32"/>
      <c r="BA151" s="32"/>
      <c r="BB151" s="43"/>
      <c r="BC151" s="44">
        <f>BC31+BC44+BC57+BC70+BC83</f>
        <v>0</v>
      </c>
      <c r="BD151" s="48"/>
      <c r="BE151" s="32"/>
      <c r="BF151" s="32"/>
      <c r="BG151" s="32"/>
      <c r="BH151" s="32"/>
      <c r="BI151" s="43"/>
      <c r="BJ151" s="44">
        <f>BJ31+BJ44+BJ57+BJ70+BJ83</f>
        <v>0</v>
      </c>
    </row>
    <row r="152" spans="1:241" x14ac:dyDescent="0.15">
      <c r="A152" s="61"/>
      <c r="B152" s="3" t="s">
        <v>128</v>
      </c>
      <c r="D152" s="48"/>
      <c r="E152" s="32"/>
      <c r="F152" s="32"/>
      <c r="G152" s="32"/>
      <c r="H152" s="32"/>
      <c r="I152" s="49"/>
      <c r="J152" s="44">
        <f>J96+J109</f>
        <v>40.408011955171155</v>
      </c>
      <c r="K152" s="48"/>
      <c r="L152" s="32"/>
      <c r="M152" s="32"/>
      <c r="N152" s="32"/>
      <c r="O152" s="32"/>
      <c r="P152" s="49"/>
      <c r="Q152" s="44">
        <f>Q96+Q109</f>
        <v>0</v>
      </c>
      <c r="S152" s="48"/>
      <c r="T152" s="32"/>
      <c r="U152" s="32"/>
      <c r="V152" s="32"/>
      <c r="W152" s="32"/>
      <c r="X152" s="49"/>
      <c r="Y152" s="44">
        <f>Y96+Y109</f>
        <v>0</v>
      </c>
      <c r="Z152" s="48"/>
      <c r="AA152" s="32"/>
      <c r="AB152" s="32"/>
      <c r="AC152" s="32"/>
      <c r="AD152" s="32"/>
      <c r="AE152" s="49"/>
      <c r="AF152" s="44">
        <f>AF96+AF109</f>
        <v>0</v>
      </c>
      <c r="AH152" s="48"/>
      <c r="AI152" s="32"/>
      <c r="AJ152" s="32"/>
      <c r="AK152" s="32"/>
      <c r="AL152" s="32"/>
      <c r="AM152" s="49"/>
      <c r="AN152" s="44">
        <f>AN96+AN109</f>
        <v>0</v>
      </c>
      <c r="AO152" s="48"/>
      <c r="AP152" s="32"/>
      <c r="AQ152" s="32"/>
      <c r="AR152" s="32"/>
      <c r="AS152" s="32"/>
      <c r="AT152" s="49"/>
      <c r="AU152" s="44">
        <f>AU96+AU109</f>
        <v>0</v>
      </c>
      <c r="AW152" s="48"/>
      <c r="AX152" s="32"/>
      <c r="AY152" s="32"/>
      <c r="AZ152" s="32"/>
      <c r="BA152" s="32"/>
      <c r="BB152" s="49"/>
      <c r="BC152" s="44">
        <f>BC96+BC109</f>
        <v>0</v>
      </c>
      <c r="BD152" s="48"/>
      <c r="BE152" s="32"/>
      <c r="BF152" s="32"/>
      <c r="BG152" s="32"/>
      <c r="BH152" s="32"/>
      <c r="BI152" s="49"/>
      <c r="BJ152" s="44">
        <f>BJ96+BJ109</f>
        <v>0</v>
      </c>
    </row>
    <row r="153" spans="1:241" s="13" customFormat="1" x14ac:dyDescent="0.15">
      <c r="A153" s="61"/>
      <c r="B153" s="3" t="s">
        <v>106</v>
      </c>
      <c r="C153" s="19"/>
      <c r="D153" s="48"/>
      <c r="E153" s="32"/>
      <c r="F153" s="32"/>
      <c r="G153" s="32"/>
      <c r="H153" s="32"/>
      <c r="I153" s="49"/>
      <c r="J153" s="44">
        <f>J122</f>
        <v>0</v>
      </c>
      <c r="K153" s="48"/>
      <c r="L153" s="32"/>
      <c r="M153" s="32"/>
      <c r="N153" s="32"/>
      <c r="O153" s="32"/>
      <c r="P153" s="49"/>
      <c r="Q153" s="44">
        <f>Q122</f>
        <v>0</v>
      </c>
      <c r="R153" s="28"/>
      <c r="S153" s="48"/>
      <c r="T153" s="32"/>
      <c r="U153" s="32"/>
      <c r="V153" s="32"/>
      <c r="W153" s="32"/>
      <c r="X153" s="49"/>
      <c r="Y153" s="44">
        <f>Y122</f>
        <v>0</v>
      </c>
      <c r="Z153" s="48"/>
      <c r="AA153" s="32"/>
      <c r="AB153" s="32"/>
      <c r="AC153" s="32"/>
      <c r="AD153" s="32"/>
      <c r="AE153" s="49"/>
      <c r="AF153" s="44">
        <f>AF122</f>
        <v>0</v>
      </c>
      <c r="AG153" s="19"/>
      <c r="AH153" s="48"/>
      <c r="AI153" s="32"/>
      <c r="AJ153" s="32"/>
      <c r="AK153" s="32"/>
      <c r="AL153" s="32"/>
      <c r="AM153" s="49"/>
      <c r="AN153" s="44">
        <f>AN122</f>
        <v>0</v>
      </c>
      <c r="AO153" s="48"/>
      <c r="AP153" s="32"/>
      <c r="AQ153" s="32"/>
      <c r="AR153" s="32"/>
      <c r="AS153" s="32"/>
      <c r="AT153" s="49"/>
      <c r="AU153" s="44">
        <f>AU122</f>
        <v>0</v>
      </c>
      <c r="AV153" s="19"/>
      <c r="AW153" s="48"/>
      <c r="AX153" s="32"/>
      <c r="AY153" s="32"/>
      <c r="AZ153" s="32"/>
      <c r="BA153" s="32"/>
      <c r="BB153" s="49"/>
      <c r="BC153" s="44">
        <f>BC122</f>
        <v>0</v>
      </c>
      <c r="BD153" s="48"/>
      <c r="BE153" s="32"/>
      <c r="BF153" s="32"/>
      <c r="BG153" s="32"/>
      <c r="BH153" s="32"/>
      <c r="BI153" s="49"/>
      <c r="BJ153" s="44">
        <f>BJ122</f>
        <v>0</v>
      </c>
      <c r="BK153" s="28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</row>
    <row r="154" spans="1:241" x14ac:dyDescent="0.15">
      <c r="A154" s="61"/>
      <c r="B154" s="3" t="s">
        <v>54</v>
      </c>
      <c r="D154" s="48"/>
      <c r="E154" s="32"/>
      <c r="F154" s="32"/>
      <c r="G154" s="32"/>
      <c r="H154" s="32"/>
      <c r="I154" s="49"/>
      <c r="J154" s="44">
        <f>J135</f>
        <v>381.68939170645433</v>
      </c>
      <c r="K154" s="48"/>
      <c r="L154" s="32"/>
      <c r="M154" s="32"/>
      <c r="N154" s="32"/>
      <c r="O154" s="32"/>
      <c r="P154" s="49"/>
      <c r="Q154" s="44">
        <f>Q135</f>
        <v>0</v>
      </c>
      <c r="S154" s="48"/>
      <c r="T154" s="32"/>
      <c r="U154" s="32"/>
      <c r="V154" s="32"/>
      <c r="W154" s="32"/>
      <c r="X154" s="49"/>
      <c r="Y154" s="44">
        <f>Y135</f>
        <v>0</v>
      </c>
      <c r="Z154" s="48"/>
      <c r="AA154" s="32"/>
      <c r="AB154" s="32"/>
      <c r="AC154" s="32"/>
      <c r="AD154" s="32"/>
      <c r="AE154" s="49"/>
      <c r="AF154" s="44">
        <f>AF135</f>
        <v>0</v>
      </c>
      <c r="AH154" s="48"/>
      <c r="AI154" s="32"/>
      <c r="AJ154" s="32"/>
      <c r="AK154" s="32"/>
      <c r="AL154" s="32"/>
      <c r="AM154" s="49"/>
      <c r="AN154" s="44">
        <f>AN135</f>
        <v>0</v>
      </c>
      <c r="AO154" s="48"/>
      <c r="AP154" s="32"/>
      <c r="AQ154" s="32"/>
      <c r="AR154" s="32"/>
      <c r="AS154" s="32"/>
      <c r="AT154" s="49"/>
      <c r="AU154" s="44">
        <f>AU135</f>
        <v>0</v>
      </c>
      <c r="AW154" s="48"/>
      <c r="AX154" s="32"/>
      <c r="AY154" s="32"/>
      <c r="AZ154" s="32"/>
      <c r="BA154" s="32"/>
      <c r="BB154" s="49"/>
      <c r="BC154" s="44">
        <f>BC135</f>
        <v>0</v>
      </c>
      <c r="BD154" s="48"/>
      <c r="BE154" s="32"/>
      <c r="BF154" s="32"/>
      <c r="BG154" s="32"/>
      <c r="BH154" s="32"/>
      <c r="BI154" s="49"/>
      <c r="BJ154" s="44">
        <f>BJ135</f>
        <v>0</v>
      </c>
    </row>
    <row r="155" spans="1:241" x14ac:dyDescent="0.15">
      <c r="A155" s="61"/>
      <c r="B155" s="3" t="s">
        <v>55</v>
      </c>
      <c r="D155" s="48"/>
      <c r="E155" s="32"/>
      <c r="F155" s="32"/>
      <c r="G155" s="32"/>
      <c r="H155" s="32"/>
      <c r="I155" s="49"/>
      <c r="J155" s="44">
        <f>J148</f>
        <v>144.87823437945454</v>
      </c>
      <c r="K155" s="48"/>
      <c r="L155" s="32"/>
      <c r="M155" s="32"/>
      <c r="N155" s="32"/>
      <c r="O155" s="32"/>
      <c r="P155" s="49"/>
      <c r="Q155" s="44">
        <f>Q148</f>
        <v>0</v>
      </c>
      <c r="S155" s="48"/>
      <c r="T155" s="32"/>
      <c r="U155" s="32"/>
      <c r="V155" s="32"/>
      <c r="W155" s="32"/>
      <c r="X155" s="49"/>
      <c r="Y155" s="44">
        <f>Y148</f>
        <v>0</v>
      </c>
      <c r="Z155" s="48"/>
      <c r="AA155" s="32"/>
      <c r="AB155" s="32"/>
      <c r="AC155" s="32"/>
      <c r="AD155" s="32"/>
      <c r="AE155" s="49"/>
      <c r="AF155" s="44">
        <f>AF148</f>
        <v>0</v>
      </c>
      <c r="AH155" s="48"/>
      <c r="AI155" s="32"/>
      <c r="AJ155" s="32"/>
      <c r="AK155" s="32"/>
      <c r="AL155" s="32"/>
      <c r="AM155" s="49"/>
      <c r="AN155" s="44">
        <f>AN148</f>
        <v>0</v>
      </c>
      <c r="AO155" s="48"/>
      <c r="AP155" s="32"/>
      <c r="AQ155" s="32"/>
      <c r="AR155" s="32"/>
      <c r="AS155" s="32"/>
      <c r="AT155" s="49"/>
      <c r="AU155" s="44">
        <f>AU148</f>
        <v>0</v>
      </c>
      <c r="AV155" s="24"/>
      <c r="AW155" s="48"/>
      <c r="AX155" s="32"/>
      <c r="AY155" s="32"/>
      <c r="AZ155" s="32"/>
      <c r="BA155" s="32"/>
      <c r="BB155" s="49"/>
      <c r="BC155" s="44">
        <f>BC148</f>
        <v>0</v>
      </c>
      <c r="BD155" s="48"/>
      <c r="BE155" s="32"/>
      <c r="BF155" s="32"/>
      <c r="BG155" s="32"/>
      <c r="BH155" s="32"/>
      <c r="BI155" s="49"/>
      <c r="BJ155" s="44">
        <f>BJ148</f>
        <v>0</v>
      </c>
    </row>
    <row r="156" spans="1:241" x14ac:dyDescent="0.15">
      <c r="A156" s="61"/>
      <c r="B156" s="16" t="s">
        <v>64</v>
      </c>
      <c r="D156" s="50"/>
      <c r="E156" s="51"/>
      <c r="F156" s="51"/>
      <c r="G156" s="51"/>
      <c r="H156" s="51"/>
      <c r="I156" s="52"/>
      <c r="J156" s="53">
        <f>SUM(J151:J155)</f>
        <v>2115.6851680672448</v>
      </c>
      <c r="K156" s="50"/>
      <c r="L156" s="51"/>
      <c r="M156" s="51"/>
      <c r="N156" s="51"/>
      <c r="O156" s="51"/>
      <c r="P156" s="52"/>
      <c r="Q156" s="53">
        <f>SUM(Q151:Q155)</f>
        <v>805.9969266130563</v>
      </c>
      <c r="S156" s="50"/>
      <c r="T156" s="51"/>
      <c r="U156" s="51"/>
      <c r="V156" s="51"/>
      <c r="W156" s="51"/>
      <c r="X156" s="52"/>
      <c r="Y156" s="53">
        <f>SUM(Y151:Y155)</f>
        <v>0</v>
      </c>
      <c r="Z156" s="50"/>
      <c r="AA156" s="51"/>
      <c r="AB156" s="51"/>
      <c r="AC156" s="51"/>
      <c r="AD156" s="51"/>
      <c r="AE156" s="52"/>
      <c r="AF156" s="53">
        <f>SUM(AF151:AF155)</f>
        <v>0</v>
      </c>
      <c r="AG156" s="25"/>
      <c r="AH156" s="50"/>
      <c r="AI156" s="51"/>
      <c r="AJ156" s="51"/>
      <c r="AK156" s="51"/>
      <c r="AL156" s="51"/>
      <c r="AM156" s="52"/>
      <c r="AN156" s="53">
        <f>SUM(AN151:AN155)</f>
        <v>0</v>
      </c>
      <c r="AO156" s="50"/>
      <c r="AP156" s="51"/>
      <c r="AQ156" s="51"/>
      <c r="AR156" s="51"/>
      <c r="AS156" s="51"/>
      <c r="AT156" s="52"/>
      <c r="AU156" s="53">
        <f>SUM(AU151:AU155)</f>
        <v>0</v>
      </c>
      <c r="AV156" s="25"/>
      <c r="AW156" s="50"/>
      <c r="AX156" s="51"/>
      <c r="AY156" s="51"/>
      <c r="AZ156" s="51"/>
      <c r="BA156" s="51"/>
      <c r="BB156" s="52"/>
      <c r="BC156" s="53">
        <f>SUM(BC151:BC155)</f>
        <v>0</v>
      </c>
      <c r="BD156" s="50"/>
      <c r="BE156" s="51"/>
      <c r="BF156" s="51"/>
      <c r="BG156" s="51"/>
      <c r="BH156" s="51"/>
      <c r="BI156" s="52"/>
      <c r="BJ156" s="53">
        <f>SUM(BJ151:BJ155)</f>
        <v>0</v>
      </c>
    </row>
    <row r="157" spans="1:241" x14ac:dyDescent="0.15">
      <c r="A157" s="61"/>
      <c r="B157" s="16" t="s">
        <v>130</v>
      </c>
      <c r="D157" s="62">
        <f>J156*$BN$4</f>
        <v>137519.53592437092</v>
      </c>
      <c r="E157" s="63"/>
      <c r="F157" s="63"/>
      <c r="G157" s="63"/>
      <c r="H157" s="63"/>
      <c r="I157" s="63"/>
      <c r="J157" s="64"/>
      <c r="K157" s="62">
        <f>Q156*$BN$4</f>
        <v>52389.800229848661</v>
      </c>
      <c r="L157" s="63"/>
      <c r="M157" s="63"/>
      <c r="N157" s="63"/>
      <c r="O157" s="63"/>
      <c r="P157" s="63"/>
      <c r="Q157" s="64"/>
      <c r="S157" s="62">
        <f>Y156*$BN$4</f>
        <v>0</v>
      </c>
      <c r="T157" s="63"/>
      <c r="U157" s="63"/>
      <c r="V157" s="63"/>
      <c r="W157" s="63"/>
      <c r="X157" s="63"/>
      <c r="Y157" s="64"/>
      <c r="Z157" s="62">
        <f>AF156*$BN$4</f>
        <v>0</v>
      </c>
      <c r="AA157" s="63"/>
      <c r="AB157" s="63"/>
      <c r="AC157" s="63"/>
      <c r="AD157" s="63"/>
      <c r="AE157" s="63"/>
      <c r="AF157" s="64"/>
      <c r="AG157" s="25"/>
      <c r="AH157" s="62">
        <f>AN156*$BN$4</f>
        <v>0</v>
      </c>
      <c r="AI157" s="63"/>
      <c r="AJ157" s="63"/>
      <c r="AK157" s="63"/>
      <c r="AL157" s="63"/>
      <c r="AM157" s="63"/>
      <c r="AN157" s="64"/>
      <c r="AO157" s="62">
        <f>AU156*$BN$4</f>
        <v>0</v>
      </c>
      <c r="AP157" s="63"/>
      <c r="AQ157" s="63"/>
      <c r="AR157" s="63"/>
      <c r="AS157" s="63"/>
      <c r="AT157" s="63"/>
      <c r="AU157" s="64"/>
      <c r="AV157" s="25"/>
      <c r="AW157" s="62">
        <f>BC156*$BN$4</f>
        <v>0</v>
      </c>
      <c r="AX157" s="63"/>
      <c r="AY157" s="63"/>
      <c r="AZ157" s="63"/>
      <c r="BA157" s="63"/>
      <c r="BB157" s="63"/>
      <c r="BC157" s="64"/>
      <c r="BD157" s="62">
        <f>BJ156*$BN$4</f>
        <v>0</v>
      </c>
      <c r="BE157" s="63"/>
      <c r="BF157" s="63"/>
      <c r="BG157" s="63"/>
      <c r="BH157" s="63"/>
      <c r="BI157" s="63"/>
      <c r="BJ157" s="64"/>
    </row>
  </sheetData>
  <mergeCells count="154">
    <mergeCell ref="AH2:AU2"/>
    <mergeCell ref="AW2:BJ2"/>
    <mergeCell ref="A111:A122"/>
    <mergeCell ref="A124:A135"/>
    <mergeCell ref="AW10:BC10"/>
    <mergeCell ref="AW11:BC11"/>
    <mergeCell ref="AW12:BC12"/>
    <mergeCell ref="AW13:BC13"/>
    <mergeCell ref="AW14:BC14"/>
    <mergeCell ref="AW15:BC15"/>
    <mergeCell ref="AH17:AN17"/>
    <mergeCell ref="AH18:AN18"/>
    <mergeCell ref="D3:J3"/>
    <mergeCell ref="K3:Q3"/>
    <mergeCell ref="S3:Y3"/>
    <mergeCell ref="D11:J11"/>
    <mergeCell ref="A137:A148"/>
    <mergeCell ref="A5:A18"/>
    <mergeCell ref="S4:Y4"/>
    <mergeCell ref="Z4:AF4"/>
    <mergeCell ref="AH4:AN4"/>
    <mergeCell ref="A20:A31"/>
    <mergeCell ref="A59:A70"/>
    <mergeCell ref="B19:BJ19"/>
    <mergeCell ref="D6:J6"/>
    <mergeCell ref="K6:Q6"/>
    <mergeCell ref="S6:Y6"/>
    <mergeCell ref="AW16:BC16"/>
    <mergeCell ref="AW17:BC17"/>
    <mergeCell ref="AW18:BC18"/>
    <mergeCell ref="K17:Q17"/>
    <mergeCell ref="K18:Q18"/>
    <mergeCell ref="K11:Q11"/>
    <mergeCell ref="K12:Q12"/>
    <mergeCell ref="K13:Q13"/>
    <mergeCell ref="K14:Q14"/>
    <mergeCell ref="K15:Q15"/>
    <mergeCell ref="K16:Q16"/>
    <mergeCell ref="AO5:AU5"/>
    <mergeCell ref="AO7:AU7"/>
    <mergeCell ref="AO8:AU8"/>
    <mergeCell ref="AO9:AU9"/>
    <mergeCell ref="AO10:AU10"/>
    <mergeCell ref="AO11:AU11"/>
    <mergeCell ref="AO12:AU12"/>
    <mergeCell ref="AO16:AU16"/>
    <mergeCell ref="AO17:AU17"/>
    <mergeCell ref="AO18:AU18"/>
    <mergeCell ref="AH6:AN6"/>
    <mergeCell ref="AO6:AU6"/>
    <mergeCell ref="AH13:AN13"/>
    <mergeCell ref="AH14:AN14"/>
    <mergeCell ref="AH15:AN15"/>
    <mergeCell ref="AH16:AN16"/>
    <mergeCell ref="D17:J17"/>
    <mergeCell ref="S17:Y17"/>
    <mergeCell ref="Z17:AF17"/>
    <mergeCell ref="BD17:BJ17"/>
    <mergeCell ref="D18:J18"/>
    <mergeCell ref="S18:Y18"/>
    <mergeCell ref="Z18:AF18"/>
    <mergeCell ref="BD18:BJ18"/>
    <mergeCell ref="K5:Q5"/>
    <mergeCell ref="K7:Q7"/>
    <mergeCell ref="K8:Q8"/>
    <mergeCell ref="K9:Q9"/>
    <mergeCell ref="BD16:BJ16"/>
    <mergeCell ref="S12:Y12"/>
    <mergeCell ref="Z12:AF12"/>
    <mergeCell ref="BD12:BJ12"/>
    <mergeCell ref="BD10:BJ10"/>
    <mergeCell ref="Z11:AF11"/>
    <mergeCell ref="BD11:BJ11"/>
    <mergeCell ref="BD5:BJ5"/>
    <mergeCell ref="AO13:AU13"/>
    <mergeCell ref="AW5:BC5"/>
    <mergeCell ref="AW7:BC7"/>
    <mergeCell ref="BD8:BJ8"/>
    <mergeCell ref="D16:J16"/>
    <mergeCell ref="S16:Y16"/>
    <mergeCell ref="D15:J15"/>
    <mergeCell ref="S15:Y15"/>
    <mergeCell ref="Z15:AF15"/>
    <mergeCell ref="BD15:BJ15"/>
    <mergeCell ref="AO14:AU14"/>
    <mergeCell ref="AO15:AU15"/>
    <mergeCell ref="D14:J14"/>
    <mergeCell ref="S14:Y14"/>
    <mergeCell ref="Z14:AF14"/>
    <mergeCell ref="Z16:AF16"/>
    <mergeCell ref="BD14:BJ14"/>
    <mergeCell ref="D10:J10"/>
    <mergeCell ref="S10:Y10"/>
    <mergeCell ref="Z10:AF10"/>
    <mergeCell ref="K10:Q10"/>
    <mergeCell ref="D13:J13"/>
    <mergeCell ref="S13:Y13"/>
    <mergeCell ref="Z13:AF13"/>
    <mergeCell ref="BD13:BJ13"/>
    <mergeCell ref="D12:J12"/>
    <mergeCell ref="S11:Y11"/>
    <mergeCell ref="AH10:AN10"/>
    <mergeCell ref="AH11:AN11"/>
    <mergeCell ref="AH12:AN12"/>
    <mergeCell ref="D9:J9"/>
    <mergeCell ref="S9:Y9"/>
    <mergeCell ref="Z9:AF9"/>
    <mergeCell ref="BD9:BJ9"/>
    <mergeCell ref="AW8:BC8"/>
    <mergeCell ref="AW9:BC9"/>
    <mergeCell ref="D8:J8"/>
    <mergeCell ref="S8:Y8"/>
    <mergeCell ref="Z8:AF8"/>
    <mergeCell ref="AH8:AN8"/>
    <mergeCell ref="AH9:AN9"/>
    <mergeCell ref="Z3:AF3"/>
    <mergeCell ref="AH3:AN3"/>
    <mergeCell ref="AO3:AU3"/>
    <mergeCell ref="D7:J7"/>
    <mergeCell ref="S7:Y7"/>
    <mergeCell ref="Z7:AF7"/>
    <mergeCell ref="BD7:BJ7"/>
    <mergeCell ref="AW6:BC6"/>
    <mergeCell ref="BD6:BJ6"/>
    <mergeCell ref="Z6:AF6"/>
    <mergeCell ref="AH5:AN5"/>
    <mergeCell ref="AH7:AN7"/>
    <mergeCell ref="AO4:AU4"/>
    <mergeCell ref="AW4:BC4"/>
    <mergeCell ref="BD4:BJ4"/>
    <mergeCell ref="D2:Q2"/>
    <mergeCell ref="S2:AF2"/>
    <mergeCell ref="BL2:BN2"/>
    <mergeCell ref="A33:A44"/>
    <mergeCell ref="A46:A57"/>
    <mergeCell ref="A72:A83"/>
    <mergeCell ref="A85:A96"/>
    <mergeCell ref="A98:A109"/>
    <mergeCell ref="A150:A157"/>
    <mergeCell ref="K157:Q157"/>
    <mergeCell ref="S157:Y157"/>
    <mergeCell ref="Z157:AF157"/>
    <mergeCell ref="AH157:AN157"/>
    <mergeCell ref="AO157:AU157"/>
    <mergeCell ref="AW157:BC157"/>
    <mergeCell ref="BD157:BJ157"/>
    <mergeCell ref="D157:J157"/>
    <mergeCell ref="BD3:BJ3"/>
    <mergeCell ref="AW3:BC3"/>
    <mergeCell ref="D4:J4"/>
    <mergeCell ref="K4:Q4"/>
    <mergeCell ref="D5:J5"/>
    <mergeCell ref="S5:Y5"/>
    <mergeCell ref="Z5:AF5"/>
  </mergeCells>
  <pageMargins left="0.27559055118110237" right="0.35433070866141736" top="0.3" bottom="0.25" header="0.26" footer="0.2"/>
  <pageSetup paperSize="8" scale="41" orientation="landscape" useFirstPageNumber="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Estimation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Maik Pfingsten</cp:lastModifiedBy>
  <cp:lastPrinted>2012-12-13T12:53:36Z</cp:lastPrinted>
  <dcterms:created xsi:type="dcterms:W3CDTF">2012-11-28T14:12:20Z</dcterms:created>
  <dcterms:modified xsi:type="dcterms:W3CDTF">2018-08-08T09:51:55Z</dcterms:modified>
</cp:coreProperties>
</file>